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11640" tabRatio="744"/>
  </bookViews>
  <sheets>
    <sheet name="By Division" sheetId="2" r:id="rId1"/>
    <sheet name="Overall" sheetId="1" r:id="rId2"/>
  </sheets>
  <calcPr calcId="124519"/>
</workbook>
</file>

<file path=xl/calcChain.xml><?xml version="1.0" encoding="utf-8"?>
<calcChain xmlns="http://schemas.openxmlformats.org/spreadsheetml/2006/main">
  <c r="CG10" i="1"/>
  <c r="CF10"/>
  <c r="CE10"/>
  <c r="CH10" s="1"/>
  <c r="BU10"/>
  <c r="BT10"/>
  <c r="BS10"/>
  <c r="BV10" s="1"/>
  <c r="BH10"/>
  <c r="BG10"/>
  <c r="BF10"/>
  <c r="AU10"/>
  <c r="AT10"/>
  <c r="AS10"/>
  <c r="AH10"/>
  <c r="AG10"/>
  <c r="AF10"/>
  <c r="AI10" s="1"/>
  <c r="U10"/>
  <c r="T10"/>
  <c r="S10"/>
  <c r="J10"/>
  <c r="I10"/>
  <c r="H10"/>
  <c r="G10" s="1"/>
  <c r="CG12"/>
  <c r="CF12"/>
  <c r="CE12"/>
  <c r="BU12"/>
  <c r="BT12"/>
  <c r="BS12"/>
  <c r="BV12" s="1"/>
  <c r="BH12"/>
  <c r="BG12"/>
  <c r="BF12"/>
  <c r="BI12" s="1"/>
  <c r="AU12"/>
  <c r="AT12"/>
  <c r="AS12"/>
  <c r="AV12" s="1"/>
  <c r="AH12"/>
  <c r="AG12"/>
  <c r="AF12"/>
  <c r="U12"/>
  <c r="T12"/>
  <c r="S12"/>
  <c r="V12" s="1"/>
  <c r="J12"/>
  <c r="I12"/>
  <c r="CG16"/>
  <c r="CF16"/>
  <c r="CE16"/>
  <c r="CH16" s="1"/>
  <c r="BU16"/>
  <c r="BT16"/>
  <c r="BS16"/>
  <c r="BH16"/>
  <c r="BG16"/>
  <c r="BF16"/>
  <c r="BI16" s="1"/>
  <c r="AU16"/>
  <c r="AT16"/>
  <c r="AS16"/>
  <c r="AH16"/>
  <c r="AG16"/>
  <c r="AF16"/>
  <c r="AI16" s="1"/>
  <c r="U16"/>
  <c r="T16"/>
  <c r="S16"/>
  <c r="J16"/>
  <c r="I16"/>
  <c r="H16"/>
  <c r="G16" s="1"/>
  <c r="CG15"/>
  <c r="CF15"/>
  <c r="CE15"/>
  <c r="BU15"/>
  <c r="BT15"/>
  <c r="BS15"/>
  <c r="BV15" s="1"/>
  <c r="BH15"/>
  <c r="BG15"/>
  <c r="BF15"/>
  <c r="AU15"/>
  <c r="AT15"/>
  <c r="AS15"/>
  <c r="AV15" s="1"/>
  <c r="AH15"/>
  <c r="AG15"/>
  <c r="AF15"/>
  <c r="U15"/>
  <c r="T15"/>
  <c r="S15"/>
  <c r="H15" s="1"/>
  <c r="G15" s="1"/>
  <c r="J15"/>
  <c r="I15"/>
  <c r="CG13"/>
  <c r="CF13"/>
  <c r="CE13"/>
  <c r="CH13" s="1"/>
  <c r="BU13"/>
  <c r="BT13"/>
  <c r="BS13"/>
  <c r="BH13"/>
  <c r="BG13"/>
  <c r="BF13"/>
  <c r="BI13" s="1"/>
  <c r="AU13"/>
  <c r="AT13"/>
  <c r="AS13"/>
  <c r="AH13"/>
  <c r="I13" s="1"/>
  <c r="AG13"/>
  <c r="AF13"/>
  <c r="AI13" s="1"/>
  <c r="U13"/>
  <c r="T13"/>
  <c r="S13"/>
  <c r="J13"/>
  <c r="H13"/>
  <c r="CG11"/>
  <c r="CF11"/>
  <c r="CE11"/>
  <c r="BU11"/>
  <c r="BT11"/>
  <c r="BS11"/>
  <c r="BH11"/>
  <c r="BG11"/>
  <c r="BF11"/>
  <c r="AU11"/>
  <c r="AT11"/>
  <c r="AS11"/>
  <c r="AH11"/>
  <c r="AG11"/>
  <c r="AF11"/>
  <c r="U11"/>
  <c r="T11"/>
  <c r="S11"/>
  <c r="H11" s="1"/>
  <c r="G11" s="1"/>
  <c r="J11"/>
  <c r="I11"/>
  <c r="CG9"/>
  <c r="CF9"/>
  <c r="CE9"/>
  <c r="BU9"/>
  <c r="BT9"/>
  <c r="BS9"/>
  <c r="BH9"/>
  <c r="BG9"/>
  <c r="BF9"/>
  <c r="AU9"/>
  <c r="AT9"/>
  <c r="AS9"/>
  <c r="AH9"/>
  <c r="I9" s="1"/>
  <c r="AG9"/>
  <c r="AF9"/>
  <c r="U9"/>
  <c r="T9"/>
  <c r="S9"/>
  <c r="J9"/>
  <c r="CG8"/>
  <c r="CF8"/>
  <c r="CE8"/>
  <c r="CH8" s="1"/>
  <c r="BU8"/>
  <c r="BT8"/>
  <c r="BS8"/>
  <c r="BH8"/>
  <c r="BG8"/>
  <c r="BF8"/>
  <c r="BI8" s="1"/>
  <c r="AU8"/>
  <c r="AT8"/>
  <c r="AS8"/>
  <c r="AH8"/>
  <c r="I8" s="1"/>
  <c r="AG8"/>
  <c r="AF8"/>
  <c r="AI8" s="1"/>
  <c r="U8"/>
  <c r="T8"/>
  <c r="S8"/>
  <c r="J8"/>
  <c r="CG7"/>
  <c r="CF7"/>
  <c r="CE7"/>
  <c r="BU7"/>
  <c r="BT7"/>
  <c r="BS7"/>
  <c r="BH7"/>
  <c r="BG7"/>
  <c r="BF7"/>
  <c r="AU7"/>
  <c r="AT7"/>
  <c r="AS7"/>
  <c r="AH7"/>
  <c r="I7" s="1"/>
  <c r="AG7"/>
  <c r="AF7"/>
  <c r="U7"/>
  <c r="T7"/>
  <c r="S7"/>
  <c r="J7"/>
  <c r="CG6"/>
  <c r="CF6"/>
  <c r="CE6"/>
  <c r="BU6"/>
  <c r="BT6"/>
  <c r="BS6"/>
  <c r="BH6"/>
  <c r="BG6"/>
  <c r="BF6"/>
  <c r="AU6"/>
  <c r="AT6"/>
  <c r="AS6"/>
  <c r="AH6"/>
  <c r="I6" s="1"/>
  <c r="AG6"/>
  <c r="AF6"/>
  <c r="U6"/>
  <c r="T6"/>
  <c r="S6"/>
  <c r="J6"/>
  <c r="CG4"/>
  <c r="CF4"/>
  <c r="CE4"/>
  <c r="BU4"/>
  <c r="BT4"/>
  <c r="BS4"/>
  <c r="BH4"/>
  <c r="BG4"/>
  <c r="BF4"/>
  <c r="AU4"/>
  <c r="AT4"/>
  <c r="AS4"/>
  <c r="AH4"/>
  <c r="I4" s="1"/>
  <c r="AG4"/>
  <c r="AF4"/>
  <c r="U4"/>
  <c r="T4"/>
  <c r="S4"/>
  <c r="J4"/>
  <c r="CG14"/>
  <c r="CF14"/>
  <c r="CE14"/>
  <c r="BU14"/>
  <c r="BT14"/>
  <c r="BS14"/>
  <c r="BH14"/>
  <c r="BG14"/>
  <c r="BF14"/>
  <c r="AU14"/>
  <c r="AT14"/>
  <c r="AS14"/>
  <c r="AH14"/>
  <c r="I14" s="1"/>
  <c r="AG14"/>
  <c r="AF14"/>
  <c r="U14"/>
  <c r="T14"/>
  <c r="S14"/>
  <c r="J14"/>
  <c r="BU21"/>
  <c r="BT21"/>
  <c r="BS21"/>
  <c r="BH21"/>
  <c r="BG21"/>
  <c r="BF21"/>
  <c r="AU21"/>
  <c r="AT21"/>
  <c r="AS21"/>
  <c r="AH21"/>
  <c r="AG21"/>
  <c r="AF21"/>
  <c r="U21"/>
  <c r="T21"/>
  <c r="S21"/>
  <c r="J21"/>
  <c r="H21"/>
  <c r="CG20"/>
  <c r="CF20"/>
  <c r="CE20"/>
  <c r="BU20"/>
  <c r="BT20"/>
  <c r="BS20"/>
  <c r="BV20" s="1"/>
  <c r="BH20"/>
  <c r="BG20"/>
  <c r="BF20"/>
  <c r="AU20"/>
  <c r="AT20"/>
  <c r="AS20"/>
  <c r="AV20" s="1"/>
  <c r="AH20"/>
  <c r="AG20"/>
  <c r="AF20"/>
  <c r="U20"/>
  <c r="T20"/>
  <c r="S20"/>
  <c r="V20" s="1"/>
  <c r="J20"/>
  <c r="I20"/>
  <c r="CG19"/>
  <c r="CF19"/>
  <c r="CE19"/>
  <c r="BU19"/>
  <c r="BT19"/>
  <c r="BS19"/>
  <c r="BV19" s="1"/>
  <c r="BH19"/>
  <c r="BG19"/>
  <c r="BF19"/>
  <c r="AU19"/>
  <c r="AT19"/>
  <c r="AS19"/>
  <c r="AV19" s="1"/>
  <c r="AH19"/>
  <c r="AG19"/>
  <c r="AF19"/>
  <c r="U19"/>
  <c r="T19"/>
  <c r="S19"/>
  <c r="V19" s="1"/>
  <c r="J19"/>
  <c r="I19"/>
  <c r="BU18"/>
  <c r="BT18"/>
  <c r="BS18"/>
  <c r="BH18"/>
  <c r="BG18"/>
  <c r="BF18"/>
  <c r="AU18"/>
  <c r="AT18"/>
  <c r="AS18"/>
  <c r="AH18"/>
  <c r="I18" s="1"/>
  <c r="AG18"/>
  <c r="AF18"/>
  <c r="U18"/>
  <c r="T18"/>
  <c r="S18"/>
  <c r="J18"/>
  <c r="BU17"/>
  <c r="BT17"/>
  <c r="BS17"/>
  <c r="BV17" s="1"/>
  <c r="BH17"/>
  <c r="BG17"/>
  <c r="BF17"/>
  <c r="AU17"/>
  <c r="AT17"/>
  <c r="AS17"/>
  <c r="AH17"/>
  <c r="AG17"/>
  <c r="AF17"/>
  <c r="U17"/>
  <c r="T17"/>
  <c r="S17"/>
  <c r="H17" s="1"/>
  <c r="J17"/>
  <c r="I17"/>
  <c r="BU5"/>
  <c r="BT5"/>
  <c r="BS5"/>
  <c r="BH5"/>
  <c r="BG5"/>
  <c r="BF5"/>
  <c r="AU5"/>
  <c r="AT5"/>
  <c r="AS5"/>
  <c r="AH5"/>
  <c r="I5" s="1"/>
  <c r="AG5"/>
  <c r="AF5"/>
  <c r="U5"/>
  <c r="T5"/>
  <c r="S5"/>
  <c r="J5"/>
  <c r="BS7" i="2"/>
  <c r="BT7"/>
  <c r="BU7"/>
  <c r="BV7" s="1"/>
  <c r="BF7"/>
  <c r="BG7"/>
  <c r="BH7"/>
  <c r="AS7"/>
  <c r="AT7"/>
  <c r="AU7"/>
  <c r="AV7" s="1"/>
  <c r="AF7"/>
  <c r="AG7"/>
  <c r="AH7"/>
  <c r="S7"/>
  <c r="H7" s="1"/>
  <c r="T7"/>
  <c r="U7"/>
  <c r="V7" s="1"/>
  <c r="I7"/>
  <c r="J7"/>
  <c r="BS6"/>
  <c r="BT6"/>
  <c r="BU6"/>
  <c r="BV6" s="1"/>
  <c r="BF6"/>
  <c r="BG6"/>
  <c r="BH6"/>
  <c r="BI6"/>
  <c r="AS6"/>
  <c r="AT6"/>
  <c r="AU6"/>
  <c r="AF6"/>
  <c r="AG6"/>
  <c r="AH6"/>
  <c r="S6"/>
  <c r="T6"/>
  <c r="U6"/>
  <c r="H6"/>
  <c r="J6"/>
  <c r="BS10"/>
  <c r="BT10"/>
  <c r="BU10"/>
  <c r="BF10"/>
  <c r="BG10"/>
  <c r="BH10"/>
  <c r="AS10"/>
  <c r="AT10"/>
  <c r="AU10"/>
  <c r="AF10"/>
  <c r="AG10"/>
  <c r="AH10"/>
  <c r="S10"/>
  <c r="T10"/>
  <c r="U10"/>
  <c r="J10"/>
  <c r="J13"/>
  <c r="BS5"/>
  <c r="BT5"/>
  <c r="BU5"/>
  <c r="BF5"/>
  <c r="BG5"/>
  <c r="BH5"/>
  <c r="AS5"/>
  <c r="AT5"/>
  <c r="AU5"/>
  <c r="AF5"/>
  <c r="AG5"/>
  <c r="AH5"/>
  <c r="S5"/>
  <c r="T5"/>
  <c r="U5"/>
  <c r="J5"/>
  <c r="CG27"/>
  <c r="CF27"/>
  <c r="CE27"/>
  <c r="BU27"/>
  <c r="BT27"/>
  <c r="BS27"/>
  <c r="BH27"/>
  <c r="BG27"/>
  <c r="BF27"/>
  <c r="AU27"/>
  <c r="AT27"/>
  <c r="AS27"/>
  <c r="AH27"/>
  <c r="AG27"/>
  <c r="AF27"/>
  <c r="U27"/>
  <c r="T27"/>
  <c r="S27"/>
  <c r="J27"/>
  <c r="CG29"/>
  <c r="CF29"/>
  <c r="CE29"/>
  <c r="BU29"/>
  <c r="BT29"/>
  <c r="BS29"/>
  <c r="BH29"/>
  <c r="BG29"/>
  <c r="BF29"/>
  <c r="AU29"/>
  <c r="AT29"/>
  <c r="AS29"/>
  <c r="AH29"/>
  <c r="AG29"/>
  <c r="AF29"/>
  <c r="U29"/>
  <c r="T29"/>
  <c r="S29"/>
  <c r="J29"/>
  <c r="G17" i="1" l="1"/>
  <c r="G13"/>
  <c r="BV5"/>
  <c r="V18"/>
  <c r="AV18"/>
  <c r="BV18"/>
  <c r="AI21"/>
  <c r="I21"/>
  <c r="BI21"/>
  <c r="V14"/>
  <c r="AV14"/>
  <c r="BV14"/>
  <c r="V4"/>
  <c r="AV4"/>
  <c r="BV4"/>
  <c r="V6"/>
  <c r="AV6"/>
  <c r="BV6"/>
  <c r="V7"/>
  <c r="AV7"/>
  <c r="BV7"/>
  <c r="H8"/>
  <c r="V9"/>
  <c r="AV9"/>
  <c r="BV9"/>
  <c r="AI11"/>
  <c r="BI11"/>
  <c r="CH11"/>
  <c r="H12"/>
  <c r="V5"/>
  <c r="G21"/>
  <c r="G8"/>
  <c r="BI10"/>
  <c r="H5"/>
  <c r="G5" s="1"/>
  <c r="AI5"/>
  <c r="BI5"/>
  <c r="AI17"/>
  <c r="BI17"/>
  <c r="H18"/>
  <c r="G18" s="1"/>
  <c r="AI18"/>
  <c r="BI18"/>
  <c r="H19"/>
  <c r="G19" s="1"/>
  <c r="AI19"/>
  <c r="BI19"/>
  <c r="CH19"/>
  <c r="H20"/>
  <c r="G20" s="1"/>
  <c r="AI20"/>
  <c r="BI20"/>
  <c r="CH20"/>
  <c r="V21"/>
  <c r="AV21"/>
  <c r="BV21"/>
  <c r="H14"/>
  <c r="G14" s="1"/>
  <c r="AI14"/>
  <c r="BI14"/>
  <c r="CH14"/>
  <c r="AI4"/>
  <c r="BI4"/>
  <c r="CH4"/>
  <c r="H6"/>
  <c r="G6" s="1"/>
  <c r="CH6"/>
  <c r="H7"/>
  <c r="G7" s="1"/>
  <c r="AI7"/>
  <c r="BI7"/>
  <c r="CH7"/>
  <c r="V8"/>
  <c r="AV8"/>
  <c r="BV8"/>
  <c r="H9"/>
  <c r="G9" s="1"/>
  <c r="AI9"/>
  <c r="BI9"/>
  <c r="CH9"/>
  <c r="V11"/>
  <c r="BV11"/>
  <c r="V13"/>
  <c r="BV13"/>
  <c r="AI15"/>
  <c r="BI15"/>
  <c r="CH15"/>
  <c r="V16"/>
  <c r="AV16"/>
  <c r="BV16"/>
  <c r="G12"/>
  <c r="AI12"/>
  <c r="CH12"/>
  <c r="AV5"/>
  <c r="V17"/>
  <c r="AV17"/>
  <c r="AI6"/>
  <c r="BI6"/>
  <c r="AV11"/>
  <c r="AV13"/>
  <c r="V15"/>
  <c r="W10" s="1"/>
  <c r="V10"/>
  <c r="AV10"/>
  <c r="W16"/>
  <c r="W13"/>
  <c r="W9"/>
  <c r="W7"/>
  <c r="W4"/>
  <c r="W19"/>
  <c r="W18"/>
  <c r="W17"/>
  <c r="W5"/>
  <c r="W12"/>
  <c r="W15"/>
  <c r="W11"/>
  <c r="W8"/>
  <c r="W6"/>
  <c r="W14"/>
  <c r="W21"/>
  <c r="W20"/>
  <c r="AW10"/>
  <c r="AW16"/>
  <c r="AW13"/>
  <c r="AW9"/>
  <c r="AW7"/>
  <c r="AW4"/>
  <c r="AW20"/>
  <c r="AW19"/>
  <c r="AW18"/>
  <c r="AW17"/>
  <c r="AW5"/>
  <c r="AW12"/>
  <c r="AW15"/>
  <c r="AW11"/>
  <c r="AW8"/>
  <c r="AW6"/>
  <c r="AW14"/>
  <c r="AW21"/>
  <c r="BW10"/>
  <c r="BW16"/>
  <c r="BW13"/>
  <c r="BW9"/>
  <c r="BW7"/>
  <c r="BW4"/>
  <c r="BW20"/>
  <c r="BW19"/>
  <c r="BW18"/>
  <c r="BW17"/>
  <c r="BW5"/>
  <c r="BW12"/>
  <c r="BW15"/>
  <c r="BW11"/>
  <c r="BW8"/>
  <c r="BW6"/>
  <c r="BW14"/>
  <c r="BW21"/>
  <c r="AJ12"/>
  <c r="AJ15"/>
  <c r="AJ11"/>
  <c r="AJ8"/>
  <c r="AJ6"/>
  <c r="AJ14"/>
  <c r="AJ21"/>
  <c r="AJ10"/>
  <c r="AJ16"/>
  <c r="AJ13"/>
  <c r="AJ9"/>
  <c r="AJ7"/>
  <c r="AJ4"/>
  <c r="AJ19"/>
  <c r="AJ18"/>
  <c r="AJ17"/>
  <c r="AJ5"/>
  <c r="BJ12"/>
  <c r="BJ15"/>
  <c r="BJ11"/>
  <c r="BJ8"/>
  <c r="BJ6"/>
  <c r="BJ14"/>
  <c r="BJ21"/>
  <c r="BJ10"/>
  <c r="BJ16"/>
  <c r="BJ13"/>
  <c r="BJ9"/>
  <c r="BJ7"/>
  <c r="BJ4"/>
  <c r="BJ20"/>
  <c r="BJ19"/>
  <c r="BJ18"/>
  <c r="BJ17"/>
  <c r="BJ5"/>
  <c r="CI12"/>
  <c r="CI15"/>
  <c r="CI11"/>
  <c r="CI8"/>
  <c r="CI6"/>
  <c r="CI14"/>
  <c r="CI10"/>
  <c r="CI16"/>
  <c r="CI13"/>
  <c r="CI9"/>
  <c r="CI7"/>
  <c r="CI4"/>
  <c r="CI20"/>
  <c r="CI19"/>
  <c r="H4"/>
  <c r="G4" s="1"/>
  <c r="I6" i="2"/>
  <c r="AI7"/>
  <c r="BI7"/>
  <c r="I29"/>
  <c r="CH29"/>
  <c r="V10"/>
  <c r="H10"/>
  <c r="G10" s="1"/>
  <c r="AI6"/>
  <c r="H5"/>
  <c r="AI27"/>
  <c r="I27"/>
  <c r="BI27"/>
  <c r="CH27"/>
  <c r="AI5"/>
  <c r="BI5"/>
  <c r="I10"/>
  <c r="AI10"/>
  <c r="BI10"/>
  <c r="AV6"/>
  <c r="AV5"/>
  <c r="BV5"/>
  <c r="AV10"/>
  <c r="V29"/>
  <c r="AI29"/>
  <c r="AV29"/>
  <c r="BI29"/>
  <c r="BV29"/>
  <c r="AV27"/>
  <c r="BV27"/>
  <c r="I5"/>
  <c r="V5"/>
  <c r="BV10"/>
  <c r="V6"/>
  <c r="G7"/>
  <c r="G6"/>
  <c r="V27"/>
  <c r="H27"/>
  <c r="G27" s="1"/>
  <c r="H29"/>
  <c r="G29" s="1"/>
  <c r="F21" i="1" l="1"/>
  <c r="F6"/>
  <c r="F11"/>
  <c r="F12"/>
  <c r="F17"/>
  <c r="F19"/>
  <c r="F7"/>
  <c r="F13"/>
  <c r="F10"/>
  <c r="F20"/>
  <c r="F14"/>
  <c r="F8"/>
  <c r="F15"/>
  <c r="F5"/>
  <c r="F18"/>
  <c r="F4"/>
  <c r="F9"/>
  <c r="F16"/>
  <c r="G5" i="2"/>
  <c r="CG21" l="1"/>
  <c r="CF21"/>
  <c r="CE21"/>
  <c r="BU21"/>
  <c r="BT21"/>
  <c r="BS21"/>
  <c r="BH21"/>
  <c r="BG21"/>
  <c r="BF21"/>
  <c r="AU21"/>
  <c r="AT21"/>
  <c r="AS21"/>
  <c r="AH21"/>
  <c r="AG21"/>
  <c r="AF21"/>
  <c r="U21"/>
  <c r="T21"/>
  <c r="S21"/>
  <c r="J21"/>
  <c r="CG19"/>
  <c r="CF19"/>
  <c r="CE19"/>
  <c r="BU19"/>
  <c r="BT19"/>
  <c r="BS19"/>
  <c r="BH19"/>
  <c r="BG19"/>
  <c r="BF19"/>
  <c r="AU19"/>
  <c r="AT19"/>
  <c r="AS19"/>
  <c r="AH19"/>
  <c r="AG19"/>
  <c r="AF19"/>
  <c r="U19"/>
  <c r="T19"/>
  <c r="S19"/>
  <c r="J19"/>
  <c r="CG22"/>
  <c r="CF22"/>
  <c r="CE22"/>
  <c r="BU22"/>
  <c r="BT22"/>
  <c r="BS22"/>
  <c r="BH22"/>
  <c r="BG22"/>
  <c r="BF22"/>
  <c r="AU22"/>
  <c r="AT22"/>
  <c r="AS22"/>
  <c r="AH22"/>
  <c r="AG22"/>
  <c r="AF22"/>
  <c r="U22"/>
  <c r="T22"/>
  <c r="S22"/>
  <c r="J22"/>
  <c r="CG23"/>
  <c r="CF23"/>
  <c r="CE23"/>
  <c r="BU23"/>
  <c r="BT23"/>
  <c r="BS23"/>
  <c r="BH23"/>
  <c r="BG23"/>
  <c r="BF23"/>
  <c r="AU23"/>
  <c r="AT23"/>
  <c r="AS23"/>
  <c r="AH23"/>
  <c r="AG23"/>
  <c r="AF23"/>
  <c r="U23"/>
  <c r="T23"/>
  <c r="S23"/>
  <c r="J23"/>
  <c r="CG17"/>
  <c r="CF17"/>
  <c r="CE17"/>
  <c r="BU17"/>
  <c r="BT17"/>
  <c r="BS17"/>
  <c r="BH17"/>
  <c r="BG17"/>
  <c r="BF17"/>
  <c r="AU17"/>
  <c r="AT17"/>
  <c r="AS17"/>
  <c r="AH17"/>
  <c r="AG17"/>
  <c r="AF17"/>
  <c r="U17"/>
  <c r="T17"/>
  <c r="S17"/>
  <c r="J17"/>
  <c r="CG24"/>
  <c r="CF24"/>
  <c r="CE24"/>
  <c r="BU24"/>
  <c r="BT24"/>
  <c r="BS24"/>
  <c r="BH24"/>
  <c r="BG24"/>
  <c r="BF24"/>
  <c r="AU24"/>
  <c r="AT24"/>
  <c r="AS24"/>
  <c r="AH24"/>
  <c r="AG24"/>
  <c r="AF24"/>
  <c r="U24"/>
  <c r="T24"/>
  <c r="S24"/>
  <c r="J24"/>
  <c r="CG16"/>
  <c r="CF16"/>
  <c r="CE16"/>
  <c r="BU16"/>
  <c r="BT16"/>
  <c r="BS16"/>
  <c r="BH16"/>
  <c r="BG16"/>
  <c r="BF16"/>
  <c r="AU16"/>
  <c r="AT16"/>
  <c r="AS16"/>
  <c r="AH16"/>
  <c r="AG16"/>
  <c r="AF16"/>
  <c r="U16"/>
  <c r="T16"/>
  <c r="S16"/>
  <c r="J16"/>
  <c r="CG18"/>
  <c r="CF18"/>
  <c r="CE18"/>
  <c r="BU18"/>
  <c r="BT18"/>
  <c r="BS18"/>
  <c r="BH18"/>
  <c r="BG18"/>
  <c r="BF18"/>
  <c r="AU18"/>
  <c r="AT18"/>
  <c r="AS18"/>
  <c r="AH18"/>
  <c r="AG18"/>
  <c r="AF18"/>
  <c r="U18"/>
  <c r="T18"/>
  <c r="S18"/>
  <c r="J18"/>
  <c r="CG20"/>
  <c r="CF20"/>
  <c r="CE20"/>
  <c r="BU20"/>
  <c r="BT20"/>
  <c r="BS20"/>
  <c r="BH20"/>
  <c r="BG20"/>
  <c r="BF20"/>
  <c r="AU20"/>
  <c r="AT20"/>
  <c r="AS20"/>
  <c r="AH20"/>
  <c r="AG20"/>
  <c r="AF20"/>
  <c r="U20"/>
  <c r="T20"/>
  <c r="S20"/>
  <c r="J20"/>
  <c r="CG13"/>
  <c r="CF13"/>
  <c r="CE13"/>
  <c r="BU13"/>
  <c r="BT13"/>
  <c r="BS13"/>
  <c r="BH13"/>
  <c r="BG13"/>
  <c r="BF13"/>
  <c r="AU13"/>
  <c r="AT13"/>
  <c r="AS13"/>
  <c r="AH13"/>
  <c r="AG13"/>
  <c r="AF13"/>
  <c r="U13"/>
  <c r="T13"/>
  <c r="S13"/>
  <c r="CG8"/>
  <c r="CF8"/>
  <c r="CE8"/>
  <c r="BU8"/>
  <c r="BT8"/>
  <c r="BS8"/>
  <c r="BH8"/>
  <c r="BG8"/>
  <c r="BF8"/>
  <c r="AU8"/>
  <c r="AT8"/>
  <c r="AS8"/>
  <c r="AH8"/>
  <c r="AG8"/>
  <c r="AF8"/>
  <c r="U8"/>
  <c r="T8"/>
  <c r="S8"/>
  <c r="J8"/>
  <c r="CG9"/>
  <c r="CF9"/>
  <c r="CE9"/>
  <c r="BU9"/>
  <c r="BT9"/>
  <c r="BS9"/>
  <c r="BH9"/>
  <c r="BG9"/>
  <c r="BF9"/>
  <c r="AU9"/>
  <c r="AT9"/>
  <c r="AS9"/>
  <c r="AH9"/>
  <c r="AG9"/>
  <c r="AF9"/>
  <c r="U9"/>
  <c r="T9"/>
  <c r="S9"/>
  <c r="J9"/>
  <c r="I8" l="1"/>
  <c r="I9"/>
  <c r="BV9"/>
  <c r="I13"/>
  <c r="I17"/>
  <c r="I22"/>
  <c r="H16"/>
  <c r="I21"/>
  <c r="I18"/>
  <c r="H19"/>
  <c r="H13"/>
  <c r="I20"/>
  <c r="V13"/>
  <c r="I24"/>
  <c r="H23"/>
  <c r="BV8"/>
  <c r="AV8"/>
  <c r="V8"/>
  <c r="AV9"/>
  <c r="V9"/>
  <c r="AV20"/>
  <c r="BV20"/>
  <c r="V18"/>
  <c r="AV18"/>
  <c r="BV18"/>
  <c r="V24"/>
  <c r="AV24"/>
  <c r="V17"/>
  <c r="AI17"/>
  <c r="AV17"/>
  <c r="BI17"/>
  <c r="BV17"/>
  <c r="CH17"/>
  <c r="V22"/>
  <c r="AI22"/>
  <c r="AV22"/>
  <c r="BV22"/>
  <c r="AV13"/>
  <c r="V20"/>
  <c r="AI19"/>
  <c r="H9"/>
  <c r="G9" s="1"/>
  <c r="AI9"/>
  <c r="BI9"/>
  <c r="CH9"/>
  <c r="H8"/>
  <c r="G8" s="1"/>
  <c r="AI8"/>
  <c r="BI8"/>
  <c r="CH8"/>
  <c r="AI13"/>
  <c r="BI13"/>
  <c r="CH13"/>
  <c r="AI16"/>
  <c r="I16"/>
  <c r="G16" s="1"/>
  <c r="BI16"/>
  <c r="CH16"/>
  <c r="BI22"/>
  <c r="CH22"/>
  <c r="V21"/>
  <c r="AI21"/>
  <c r="AV21"/>
  <c r="BI21"/>
  <c r="BV21"/>
  <c r="CH21"/>
  <c r="H20"/>
  <c r="G20" s="1"/>
  <c r="AI20"/>
  <c r="BI20"/>
  <c r="CH20"/>
  <c r="H18"/>
  <c r="G18" s="1"/>
  <c r="AI18"/>
  <c r="BI18"/>
  <c r="CH18"/>
  <c r="V16"/>
  <c r="AV16"/>
  <c r="BV16"/>
  <c r="H24"/>
  <c r="G24" s="1"/>
  <c r="AI24"/>
  <c r="BI24"/>
  <c r="BV24"/>
  <c r="CH24"/>
  <c r="V23"/>
  <c r="AI23"/>
  <c r="I23"/>
  <c r="G23" s="1"/>
  <c r="AV23"/>
  <c r="BI23"/>
  <c r="BV23"/>
  <c r="CH23"/>
  <c r="V19"/>
  <c r="I19"/>
  <c r="G19" s="1"/>
  <c r="AV19"/>
  <c r="AW13" s="1"/>
  <c r="BI19"/>
  <c r="BV19"/>
  <c r="CH19"/>
  <c r="BV13"/>
  <c r="BW23" s="1"/>
  <c r="W19"/>
  <c r="W23"/>
  <c r="W24"/>
  <c r="W20"/>
  <c r="W9"/>
  <c r="W21"/>
  <c r="W22"/>
  <c r="W17"/>
  <c r="W16"/>
  <c r="W18"/>
  <c r="W13"/>
  <c r="W8"/>
  <c r="AW18"/>
  <c r="BW24"/>
  <c r="BW9"/>
  <c r="BW22"/>
  <c r="BW16"/>
  <c r="BW8"/>
  <c r="AJ21"/>
  <c r="AJ22"/>
  <c r="AJ17"/>
  <c r="AJ16"/>
  <c r="AJ18"/>
  <c r="AJ8"/>
  <c r="AJ19"/>
  <c r="AJ23"/>
  <c r="AJ24"/>
  <c r="AJ20"/>
  <c r="BJ23"/>
  <c r="BJ20"/>
  <c r="CI21"/>
  <c r="CI17"/>
  <c r="CI18"/>
  <c r="CI8"/>
  <c r="CI23"/>
  <c r="CI20"/>
  <c r="H17"/>
  <c r="G17" s="1"/>
  <c r="H22"/>
  <c r="G22" s="1"/>
  <c r="H21"/>
  <c r="G21" s="1"/>
  <c r="CI22" l="1"/>
  <c r="BJ16"/>
  <c r="AW9"/>
  <c r="AW17"/>
  <c r="CI9"/>
  <c r="CI24"/>
  <c r="CI19"/>
  <c r="CI13"/>
  <c r="CI16"/>
  <c r="BJ9"/>
  <c r="BJ24"/>
  <c r="BW18"/>
  <c r="BW17"/>
  <c r="BW21"/>
  <c r="BW20"/>
  <c r="AW21"/>
  <c r="BJ13"/>
  <c r="G13"/>
  <c r="CI27"/>
  <c r="BW13"/>
  <c r="BW6"/>
  <c r="BW10"/>
  <c r="BW7"/>
  <c r="BJ10"/>
  <c r="BJ6"/>
  <c r="BJ7"/>
  <c r="BJ8"/>
  <c r="BJ22"/>
  <c r="AW10"/>
  <c r="AW7"/>
  <c r="AW6"/>
  <c r="AJ7"/>
  <c r="AJ10"/>
  <c r="AJ6"/>
  <c r="W10"/>
  <c r="W7"/>
  <c r="W6"/>
  <c r="AW23"/>
  <c r="AJ5"/>
  <c r="AJ13"/>
  <c r="F13" s="1"/>
  <c r="BJ5"/>
  <c r="BW5"/>
  <c r="AW29"/>
  <c r="AW5"/>
  <c r="W5"/>
  <c r="BW29"/>
  <c r="BJ21"/>
  <c r="F21" s="1"/>
  <c r="BJ27"/>
  <c r="BJ29"/>
  <c r="AJ27"/>
  <c r="AJ29"/>
  <c r="W29"/>
  <c r="CI29"/>
  <c r="BW27"/>
  <c r="W27"/>
  <c r="AW27"/>
  <c r="BW19"/>
  <c r="BJ19"/>
  <c r="BJ18"/>
  <c r="F18" s="1"/>
  <c r="BJ17"/>
  <c r="F17" s="1"/>
  <c r="AW8"/>
  <c r="F8" s="1"/>
  <c r="AW16"/>
  <c r="F16" s="1"/>
  <c r="AW22"/>
  <c r="F22" s="1"/>
  <c r="AW20"/>
  <c r="F20" s="1"/>
  <c r="AW24"/>
  <c r="F24" s="1"/>
  <c r="AW19"/>
  <c r="F9"/>
  <c r="F23"/>
  <c r="F7" l="1"/>
  <c r="F6"/>
  <c r="F10"/>
  <c r="F5"/>
  <c r="F29"/>
  <c r="F27"/>
  <c r="F19"/>
</calcChain>
</file>

<file path=xl/sharedStrings.xml><?xml version="1.0" encoding="utf-8"?>
<sst xmlns="http://schemas.openxmlformats.org/spreadsheetml/2006/main" count="273" uniqueCount="56">
  <si>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</si>
  <si>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</si>
  <si>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</si>
  <si>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</si>
  <si>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</si>
  <si>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</si>
  <si>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</si>
  <si>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</si>
  <si>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</si>
  <si>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</si>
  <si>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</si>
  <si>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</si>
  <si>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</si>
  <si>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</si>
  <si>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</si>
  <si>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</si>
  <si>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</si>
  <si>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</si>
  <si>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</si>
  <si>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</si>
  <si>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</si>
  <si>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</si>
  <si>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</si>
  <si>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</si>
  <si>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</si>
  <si>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Open</t>
  </si>
  <si>
    <t>Class</t>
  </si>
  <si>
    <t>Ranking</t>
  </si>
  <si>
    <t>Overall</t>
  </si>
  <si>
    <t>Stage Points</t>
  </si>
  <si>
    <t>Stage Points Total</t>
  </si>
  <si>
    <t>TNE</t>
  </si>
  <si>
    <t>Total</t>
  </si>
  <si>
    <t>Pump &gt;5</t>
  </si>
  <si>
    <t>Semi-Auto &gt;5</t>
  </si>
  <si>
    <t>Pump &gt; 5</t>
  </si>
  <si>
    <t>Semi-auto &gt;5</t>
  </si>
  <si>
    <t>Semi-Auto &lt;=5</t>
  </si>
  <si>
    <t>Jason P</t>
  </si>
  <si>
    <t>Jeff L</t>
  </si>
  <si>
    <t>Dave R</t>
  </si>
  <si>
    <t>Michael C</t>
  </si>
  <si>
    <t>Mike P</t>
  </si>
  <si>
    <t>Justin B</t>
  </si>
  <si>
    <t>Mark P</t>
  </si>
  <si>
    <t>Gary R</t>
  </si>
  <si>
    <t>Yvval M</t>
  </si>
  <si>
    <t>Karl S</t>
  </si>
  <si>
    <t>Optic</t>
  </si>
  <si>
    <t>Ken T</t>
  </si>
  <si>
    <t>Steve W</t>
  </si>
  <si>
    <t>Billy H</t>
  </si>
  <si>
    <t>Ron M</t>
  </si>
  <si>
    <t>Andrew W</t>
  </si>
  <si>
    <t>Mark S</t>
  </si>
  <si>
    <t>John H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</si>
</sst>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9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21" xfId="0" applyNumberFormat="1" applyFont="1" applyFill="1" applyBorder="1" applyAlignment="1" applyProtection="1">
      <alignment horizontal="center" wrapText="1"/>
      <protection locked="0"/>
    </xf>
    <xf numFmtId="49" fontId="2" fillId="0" borderId="22" xfId="0" applyNumberFormat="1" applyFont="1" applyFill="1" applyBorder="1" applyAlignment="1" applyProtection="1">
      <alignment horizontal="center" wrapText="1"/>
      <protection locked="0"/>
    </xf>
    <xf numFmtId="0" fontId="1" fillId="0" borderId="22" xfId="0" applyNumberFormat="1" applyFont="1" applyFill="1" applyBorder="1" applyAlignment="1" applyProtection="1">
      <alignment horizontal="center" vertical="center"/>
      <protection locked="0"/>
    </xf>
    <xf numFmtId="2" fontId="4" fillId="2" borderId="4" xfId="1" applyNumberFormat="1" applyBorder="1" applyAlignment="1" applyProtection="1">
      <alignment horizontal="center" vertical="center"/>
      <protection locked="0"/>
    </xf>
    <xf numFmtId="2" fontId="4" fillId="2" borderId="22" xfId="1" applyNumberFormat="1" applyBorder="1" applyAlignment="1" applyProtection="1">
      <alignment horizontal="right" vertical="center"/>
      <protection locked="0"/>
    </xf>
    <xf numFmtId="2" fontId="4" fillId="2" borderId="5" xfId="1" applyNumberFormat="1" applyBorder="1" applyAlignment="1" applyProtection="1">
      <alignment horizontal="right" vertical="center"/>
      <protection locked="0"/>
    </xf>
    <xf numFmtId="49" fontId="4" fillId="2" borderId="21" xfId="1" applyNumberFormat="1" applyBorder="1" applyAlignment="1" applyProtection="1">
      <alignment horizontal="center" wrapText="1"/>
      <protection locked="0"/>
    </xf>
    <xf numFmtId="49" fontId="4" fillId="2" borderId="22" xfId="1" applyNumberFormat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protection locked="0"/>
    </xf>
    <xf numFmtId="1" fontId="1" fillId="0" borderId="2" xfId="0" applyNumberFormat="1" applyFont="1" applyFill="1" applyBorder="1" applyAlignment="1" applyProtection="1">
      <alignment horizontal="right" vertical="center"/>
      <protection locked="0"/>
    </xf>
    <xf numFmtId="2" fontId="2" fillId="0" borderId="11" xfId="0" applyNumberFormat="1" applyFont="1" applyFill="1" applyBorder="1" applyAlignment="1" applyProtection="1">
      <alignment horizontal="center" wrapText="1"/>
      <protection locked="0"/>
    </xf>
    <xf numFmtId="2" fontId="2" fillId="0" borderId="20" xfId="0" applyNumberFormat="1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Fill="1" applyBorder="1" applyAlignment="1" applyProtection="1">
      <protection locked="0"/>
    </xf>
    <xf numFmtId="49" fontId="4" fillId="2" borderId="4" xfId="1" applyNumberFormat="1" applyBorder="1" applyAlignment="1" applyProtection="1">
      <alignment horizontal="center" wrapText="1"/>
      <protection locked="0"/>
    </xf>
    <xf numFmtId="2" fontId="5" fillId="2" borderId="0" xfId="1" applyNumberFormat="1" applyFont="1" applyBorder="1" applyAlignment="1" applyProtection="1">
      <alignment horizontal="right" vertic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19" xfId="0" applyNumberFormat="1" applyFont="1" applyFill="1" applyBorder="1" applyAlignment="1" applyProtection="1">
      <alignment horizontal="center"/>
      <protection locked="0"/>
    </xf>
    <xf numFmtId="2" fontId="4" fillId="2" borderId="0" xfId="1" applyNumberFormat="1" applyFont="1" applyBorder="1" applyAlignment="1" applyProtection="1">
      <alignment horizontal="right" vertical="center"/>
      <protection locked="0"/>
    </xf>
    <xf numFmtId="2" fontId="1" fillId="0" borderId="0" xfId="0" applyNumberFormat="1" applyFont="1" applyFill="1" applyBorder="1" applyAlignment="1" applyProtection="1"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J31"/>
  <sheetViews>
    <sheetView tabSelected="1" workbookViewId="0">
      <selection activeCell="A32" sqref="A32"/>
    </sheetView>
  </sheetViews>
  <sheetFormatPr defaultColWidth="8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12.140625" style="1" bestFit="1" customWidth="1"/>
    <col min="6" max="6" width="15.140625" style="1" customWidth="1"/>
    <col min="7" max="7" width="8.5703125" style="5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hidden="1" customWidth="1"/>
    <col min="13" max="13" width="3.85546875" style="1" customWidth="1"/>
    <col min="14" max="14" width="2.28515625" style="1" customWidth="1"/>
    <col min="15" max="15" width="2.7109375" style="1" customWidth="1"/>
    <col min="16" max="17" width="2.28515625" style="1" customWidth="1"/>
    <col min="18" max="18" width="3.5703125" style="1" customWidth="1"/>
    <col min="19" max="19" width="6.7109375" style="1" customWidth="1"/>
    <col min="20" max="20" width="5.7109375" style="1" customWidth="1"/>
    <col min="21" max="21" width="4.28515625" style="1" customWidth="1"/>
    <col min="22" max="22" width="7" style="4" customWidth="1"/>
    <col min="23" max="23" width="6.7109375" style="1" customWidth="1"/>
    <col min="24" max="24" width="7.85546875" style="1" bestFit="1" customWidth="1"/>
    <col min="25" max="25" width="5.5703125" style="1" hidden="1" customWidth="1"/>
    <col min="26" max="26" width="3.85546875" style="1" customWidth="1"/>
    <col min="27" max="27" width="2.28515625" style="1" customWidth="1"/>
    <col min="28" max="28" width="2.7109375" style="1" customWidth="1"/>
    <col min="29" max="30" width="2.28515625" style="1" customWidth="1"/>
    <col min="31" max="31" width="3.5703125" style="1" customWidth="1"/>
    <col min="32" max="32" width="8.5703125" style="1" bestFit="1" customWidth="1"/>
    <col min="33" max="33" width="5.7109375" style="1" customWidth="1"/>
    <col min="34" max="34" width="4.28515625" style="1" customWidth="1"/>
    <col min="35" max="35" width="6.5703125" style="1" customWidth="1"/>
    <col min="36" max="37" width="6.7109375" style="1" customWidth="1"/>
    <col min="38" max="38" width="5.5703125" style="1" hidden="1" customWidth="1"/>
    <col min="39" max="39" width="3.85546875" style="1" customWidth="1"/>
    <col min="40" max="40" width="2.28515625" style="1" customWidth="1"/>
    <col min="41" max="41" width="2.7109375" style="1" customWidth="1"/>
    <col min="42" max="43" width="2.28515625" style="1" customWidth="1"/>
    <col min="44" max="44" width="3.5703125" style="1" customWidth="1"/>
    <col min="45" max="45" width="6.5703125" style="1" customWidth="1"/>
    <col min="46" max="46" width="5.7109375" style="1" customWidth="1"/>
    <col min="47" max="47" width="4.28515625" style="1" customWidth="1"/>
    <col min="48" max="48" width="6.5703125" style="1" customWidth="1"/>
    <col min="49" max="49" width="6.7109375" style="1" customWidth="1"/>
    <col min="50" max="50" width="6.85546875" style="1" customWidth="1"/>
    <col min="51" max="51" width="5.5703125" style="1" hidden="1" customWidth="1"/>
    <col min="52" max="52" width="3.85546875" style="1" customWidth="1"/>
    <col min="53" max="56" width="2.28515625" style="1" customWidth="1"/>
    <col min="57" max="57" width="3.5703125" style="1" customWidth="1"/>
    <col min="58" max="58" width="6.5703125" style="1" customWidth="1"/>
    <col min="59" max="59" width="5.7109375" style="1" customWidth="1"/>
    <col min="60" max="60" width="4.28515625" style="1" customWidth="1"/>
    <col min="61" max="61" width="6.5703125" style="1" customWidth="1"/>
    <col min="62" max="62" width="6.7109375" style="1" customWidth="1"/>
    <col min="63" max="63" width="7.85546875" style="1" bestFit="1" customWidth="1"/>
    <col min="64" max="64" width="5.5703125" style="1" hidden="1" customWidth="1"/>
    <col min="65" max="65" width="3.85546875" style="1" customWidth="1"/>
    <col min="66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5" width="6.7109375" style="1" customWidth="1"/>
    <col min="76" max="77" width="5.5703125" style="1" hidden="1" customWidth="1"/>
    <col min="78" max="78" width="3.85546875" style="1" hidden="1" customWidth="1"/>
    <col min="79" max="81" width="2.28515625" style="1" hidden="1" customWidth="1"/>
    <col min="82" max="82" width="3.5703125" style="1" hidden="1" customWidth="1"/>
    <col min="83" max="83" width="6.5703125" style="1" hidden="1" customWidth="1"/>
    <col min="84" max="84" width="4.5703125" style="1" hidden="1" customWidth="1"/>
    <col min="85" max="85" width="4.28515625" style="1" hidden="1" customWidth="1"/>
    <col min="86" max="86" width="6.5703125" style="1" hidden="1" customWidth="1"/>
    <col min="87" max="87" width="6.7109375" style="1" hidden="1" customWidth="1"/>
    <col min="88" max="16384" width="8" style="1"/>
  </cols>
  <sheetData>
    <row r="1" spans="1:88" ht="15.75" customHeight="1" thickTop="1">
      <c r="A1" s="24" t="s">
        <v>28</v>
      </c>
      <c r="B1" s="24" t="s">
        <v>26</v>
      </c>
      <c r="C1" s="24" t="s">
        <v>0</v>
      </c>
      <c r="D1" s="24"/>
      <c r="E1" s="24"/>
      <c r="F1" s="54" t="s">
        <v>1</v>
      </c>
      <c r="G1" s="55"/>
      <c r="H1" s="55"/>
      <c r="I1" s="55"/>
      <c r="J1" s="56"/>
      <c r="K1" s="54" t="s">
        <v>2</v>
      </c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6"/>
      <c r="X1" s="54" t="s">
        <v>3</v>
      </c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6"/>
      <c r="AK1" s="54" t="s">
        <v>4</v>
      </c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6"/>
      <c r="AX1" s="54" t="s">
        <v>5</v>
      </c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6"/>
      <c r="BK1" s="54" t="s">
        <v>6</v>
      </c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6"/>
      <c r="BX1" s="24" t="s">
        <v>7</v>
      </c>
      <c r="BY1" s="24"/>
      <c r="BZ1" s="24"/>
      <c r="CA1" s="24"/>
      <c r="CB1" s="24"/>
      <c r="CC1" s="24"/>
      <c r="CD1" s="24"/>
      <c r="CE1" s="24"/>
      <c r="CF1" s="24"/>
      <c r="CG1" s="24"/>
      <c r="CH1" s="24"/>
      <c r="CJ1" s="47"/>
    </row>
    <row r="2" spans="1:88" ht="52.5" thickBot="1">
      <c r="A2" s="39" t="s">
        <v>27</v>
      </c>
      <c r="B2" s="16" t="s">
        <v>27</v>
      </c>
      <c r="C2" s="16" t="s">
        <v>8</v>
      </c>
      <c r="D2" s="16" t="s">
        <v>9</v>
      </c>
      <c r="E2" s="16" t="s">
        <v>10</v>
      </c>
      <c r="F2" s="32" t="s">
        <v>30</v>
      </c>
      <c r="G2" s="49" t="s">
        <v>11</v>
      </c>
      <c r="H2" s="20" t="s">
        <v>12</v>
      </c>
      <c r="I2" s="18" t="s">
        <v>13</v>
      </c>
      <c r="J2" s="22" t="s">
        <v>14</v>
      </c>
      <c r="K2" s="15" t="s">
        <v>15</v>
      </c>
      <c r="L2" s="16" t="s">
        <v>16</v>
      </c>
      <c r="M2" s="16" t="s">
        <v>17</v>
      </c>
      <c r="N2" s="16" t="s">
        <v>18</v>
      </c>
      <c r="O2" s="16" t="s">
        <v>19</v>
      </c>
      <c r="P2" s="16" t="s">
        <v>31</v>
      </c>
      <c r="Q2" s="16" t="s">
        <v>20</v>
      </c>
      <c r="R2" s="18" t="s">
        <v>21</v>
      </c>
      <c r="S2" s="19" t="s">
        <v>22</v>
      </c>
      <c r="T2" s="16" t="s">
        <v>17</v>
      </c>
      <c r="U2" s="16" t="s">
        <v>23</v>
      </c>
      <c r="V2" s="17" t="s">
        <v>24</v>
      </c>
      <c r="W2" s="32" t="s">
        <v>29</v>
      </c>
      <c r="X2" s="15" t="s">
        <v>15</v>
      </c>
      <c r="Y2" s="16" t="s">
        <v>16</v>
      </c>
      <c r="Z2" s="16" t="s">
        <v>17</v>
      </c>
      <c r="AA2" s="16" t="s">
        <v>18</v>
      </c>
      <c r="AB2" s="16" t="s">
        <v>19</v>
      </c>
      <c r="AC2" s="16" t="s">
        <v>31</v>
      </c>
      <c r="AD2" s="16" t="s">
        <v>20</v>
      </c>
      <c r="AE2" s="16" t="s">
        <v>21</v>
      </c>
      <c r="AF2" s="19" t="s">
        <v>22</v>
      </c>
      <c r="AG2" s="16" t="s">
        <v>17</v>
      </c>
      <c r="AH2" s="16" t="s">
        <v>23</v>
      </c>
      <c r="AI2" s="17" t="s">
        <v>24</v>
      </c>
      <c r="AJ2" s="32" t="s">
        <v>29</v>
      </c>
      <c r="AK2" s="15" t="s">
        <v>15</v>
      </c>
      <c r="AL2" s="16" t="s">
        <v>16</v>
      </c>
      <c r="AM2" s="16" t="s">
        <v>17</v>
      </c>
      <c r="AN2" s="16" t="s">
        <v>18</v>
      </c>
      <c r="AO2" s="16" t="s">
        <v>19</v>
      </c>
      <c r="AP2" s="16" t="s">
        <v>31</v>
      </c>
      <c r="AQ2" s="16" t="s">
        <v>20</v>
      </c>
      <c r="AR2" s="16" t="s">
        <v>21</v>
      </c>
      <c r="AS2" s="19" t="s">
        <v>22</v>
      </c>
      <c r="AT2" s="16" t="s">
        <v>17</v>
      </c>
      <c r="AU2" s="16" t="s">
        <v>23</v>
      </c>
      <c r="AV2" s="17" t="s">
        <v>24</v>
      </c>
      <c r="AW2" s="32" t="s">
        <v>29</v>
      </c>
      <c r="AX2" s="15" t="s">
        <v>15</v>
      </c>
      <c r="AY2" s="16" t="s">
        <v>16</v>
      </c>
      <c r="AZ2" s="16" t="s">
        <v>17</v>
      </c>
      <c r="BA2" s="16" t="s">
        <v>18</v>
      </c>
      <c r="BB2" s="16" t="s">
        <v>19</v>
      </c>
      <c r="BC2" s="16" t="s">
        <v>31</v>
      </c>
      <c r="BD2" s="16" t="s">
        <v>20</v>
      </c>
      <c r="BE2" s="16" t="s">
        <v>21</v>
      </c>
      <c r="BF2" s="19" t="s">
        <v>22</v>
      </c>
      <c r="BG2" s="16" t="s">
        <v>17</v>
      </c>
      <c r="BH2" s="16" t="s">
        <v>23</v>
      </c>
      <c r="BI2" s="17" t="s">
        <v>24</v>
      </c>
      <c r="BJ2" s="32" t="s">
        <v>29</v>
      </c>
      <c r="BK2" s="15" t="s">
        <v>15</v>
      </c>
      <c r="BL2" s="16" t="s">
        <v>16</v>
      </c>
      <c r="BM2" s="16" t="s">
        <v>17</v>
      </c>
      <c r="BN2" s="16" t="s">
        <v>18</v>
      </c>
      <c r="BO2" s="16" t="s">
        <v>19</v>
      </c>
      <c r="BP2" s="16" t="s">
        <v>31</v>
      </c>
      <c r="BQ2" s="16" t="s">
        <v>20</v>
      </c>
      <c r="BR2" s="16" t="s">
        <v>21</v>
      </c>
      <c r="BS2" s="19" t="s">
        <v>22</v>
      </c>
      <c r="BT2" s="16" t="s">
        <v>17</v>
      </c>
      <c r="BU2" s="16" t="s">
        <v>23</v>
      </c>
      <c r="BV2" s="17" t="s">
        <v>24</v>
      </c>
      <c r="BW2" s="32" t="s">
        <v>29</v>
      </c>
      <c r="BX2" s="15" t="s">
        <v>15</v>
      </c>
      <c r="BY2" s="16" t="s">
        <v>16</v>
      </c>
      <c r="BZ2" s="16" t="s">
        <v>17</v>
      </c>
      <c r="CA2" s="16" t="s">
        <v>18</v>
      </c>
      <c r="CB2" s="16" t="s">
        <v>19</v>
      </c>
      <c r="CC2" s="16" t="s">
        <v>20</v>
      </c>
      <c r="CD2" s="16" t="s">
        <v>21</v>
      </c>
      <c r="CE2" s="19" t="s">
        <v>22</v>
      </c>
      <c r="CF2" s="16" t="s">
        <v>17</v>
      </c>
      <c r="CG2" s="16" t="s">
        <v>23</v>
      </c>
      <c r="CH2" s="17" t="s">
        <v>24</v>
      </c>
      <c r="CI2" s="45" t="s">
        <v>29</v>
      </c>
    </row>
    <row r="3" spans="1:88" ht="15.75" thickTop="1">
      <c r="A3" s="40"/>
      <c r="B3" s="26"/>
      <c r="C3" s="26"/>
      <c r="D3" s="26"/>
      <c r="E3" s="26"/>
      <c r="F3" s="33"/>
      <c r="G3" s="50"/>
      <c r="H3" s="27"/>
      <c r="I3" s="28"/>
      <c r="J3" s="29"/>
      <c r="K3" s="25"/>
      <c r="L3" s="26"/>
      <c r="M3" s="26"/>
      <c r="N3" s="26"/>
      <c r="O3" s="26"/>
      <c r="P3" s="26"/>
      <c r="Q3" s="26"/>
      <c r="R3" s="28"/>
      <c r="S3" s="30"/>
      <c r="T3" s="26"/>
      <c r="U3" s="26"/>
      <c r="V3" s="31"/>
      <c r="W3" s="33"/>
      <c r="X3" s="25"/>
      <c r="Y3" s="26"/>
      <c r="Z3" s="26"/>
      <c r="AA3" s="26"/>
      <c r="AB3" s="26"/>
      <c r="AC3" s="26"/>
      <c r="AD3" s="26"/>
      <c r="AE3" s="26"/>
      <c r="AF3" s="30"/>
      <c r="AG3" s="26"/>
      <c r="AH3" s="26"/>
      <c r="AI3" s="31"/>
      <c r="AJ3" s="33"/>
      <c r="AK3" s="25"/>
      <c r="AL3" s="26"/>
      <c r="AM3" s="26"/>
      <c r="AN3" s="26"/>
      <c r="AO3" s="26"/>
      <c r="AP3" s="26"/>
      <c r="AQ3" s="26"/>
      <c r="AR3" s="26"/>
      <c r="AS3" s="30"/>
      <c r="AT3" s="26"/>
      <c r="AU3" s="26"/>
      <c r="AV3" s="31"/>
      <c r="AW3" s="33"/>
      <c r="AX3" s="25"/>
      <c r="AY3" s="26"/>
      <c r="AZ3" s="26"/>
      <c r="BA3" s="26"/>
      <c r="BB3" s="26"/>
      <c r="BC3" s="26"/>
      <c r="BD3" s="26"/>
      <c r="BE3" s="26"/>
      <c r="BF3" s="30"/>
      <c r="BG3" s="26"/>
      <c r="BH3" s="26"/>
      <c r="BI3" s="31"/>
      <c r="BJ3" s="33"/>
      <c r="BK3" s="25"/>
      <c r="BL3" s="26"/>
      <c r="BM3" s="26"/>
      <c r="BN3" s="26"/>
      <c r="BO3" s="26"/>
      <c r="BP3" s="26"/>
      <c r="BQ3" s="26"/>
      <c r="BR3" s="26"/>
      <c r="BS3" s="30"/>
      <c r="BT3" s="26"/>
      <c r="BU3" s="26"/>
      <c r="BV3" s="31"/>
      <c r="BW3" s="33"/>
      <c r="BX3" s="25"/>
      <c r="BY3" s="26"/>
      <c r="BZ3" s="26"/>
      <c r="CA3" s="26"/>
      <c r="CB3" s="26"/>
      <c r="CC3" s="26"/>
      <c r="CD3" s="26"/>
      <c r="CE3" s="30"/>
      <c r="CF3" s="26"/>
      <c r="CG3" s="26"/>
      <c r="CH3" s="31"/>
      <c r="CI3" s="46"/>
    </row>
    <row r="4" spans="1:88" ht="15">
      <c r="A4" s="40"/>
      <c r="B4" s="26"/>
      <c r="C4" s="26" t="s">
        <v>33</v>
      </c>
      <c r="D4" s="26"/>
      <c r="E4" s="26"/>
      <c r="F4" s="52"/>
      <c r="H4" s="27"/>
      <c r="I4" s="28"/>
      <c r="J4" s="29"/>
      <c r="K4" s="25"/>
      <c r="L4" s="26"/>
      <c r="M4" s="26"/>
      <c r="N4" s="26"/>
      <c r="O4" s="26"/>
      <c r="P4" s="26"/>
      <c r="Q4" s="26"/>
      <c r="R4" s="28"/>
      <c r="S4" s="30"/>
      <c r="T4" s="26"/>
      <c r="U4" s="26"/>
      <c r="V4" s="31"/>
      <c r="W4" s="33"/>
      <c r="X4" s="25"/>
      <c r="Y4" s="26"/>
      <c r="Z4" s="26"/>
      <c r="AA4" s="26"/>
      <c r="AB4" s="26"/>
      <c r="AC4" s="26"/>
      <c r="AD4" s="26"/>
      <c r="AE4" s="26"/>
      <c r="AF4" s="30"/>
      <c r="AG4" s="26"/>
      <c r="AH4" s="26"/>
      <c r="AI4" s="31"/>
      <c r="AJ4" s="33"/>
      <c r="AK4" s="25"/>
      <c r="AL4" s="26"/>
      <c r="AM4" s="26"/>
      <c r="AN4" s="26"/>
      <c r="AO4" s="26"/>
      <c r="AP4" s="26"/>
      <c r="AQ4" s="26"/>
      <c r="AR4" s="26"/>
      <c r="AS4" s="30"/>
      <c r="AT4" s="26"/>
      <c r="AU4" s="26"/>
      <c r="AV4" s="31"/>
      <c r="AW4" s="33"/>
      <c r="AX4" s="25"/>
      <c r="AY4" s="26"/>
      <c r="AZ4" s="26"/>
      <c r="BA4" s="26"/>
      <c r="BB4" s="26"/>
      <c r="BC4" s="26"/>
      <c r="BD4" s="26"/>
      <c r="BE4" s="26"/>
      <c r="BF4" s="30"/>
      <c r="BG4" s="26"/>
      <c r="BH4" s="26"/>
      <c r="BI4" s="31"/>
      <c r="BJ4" s="33"/>
      <c r="BK4" s="25"/>
      <c r="BL4" s="26"/>
      <c r="BM4" s="26"/>
      <c r="BN4" s="26"/>
      <c r="BO4" s="26"/>
      <c r="BP4" s="26"/>
      <c r="BQ4" s="26"/>
      <c r="BR4" s="26"/>
      <c r="BS4" s="30"/>
      <c r="BT4" s="26"/>
      <c r="BU4" s="26"/>
      <c r="BV4" s="31"/>
      <c r="BW4" s="33"/>
      <c r="BX4" s="25"/>
      <c r="BY4" s="26"/>
      <c r="BZ4" s="26"/>
      <c r="CA4" s="26"/>
      <c r="CB4" s="26"/>
      <c r="CC4" s="26"/>
      <c r="CD4" s="26"/>
      <c r="CE4" s="30"/>
      <c r="CF4" s="26"/>
      <c r="CG4" s="26"/>
      <c r="CH4" s="31"/>
      <c r="CI4" s="46"/>
    </row>
    <row r="5" spans="1:88" ht="15">
      <c r="A5" s="14">
        <v>2</v>
      </c>
      <c r="B5" s="14">
        <v>1</v>
      </c>
      <c r="C5" s="8" t="s">
        <v>50</v>
      </c>
      <c r="D5" s="9"/>
      <c r="E5" s="9" t="s">
        <v>35</v>
      </c>
      <c r="F5" s="42">
        <f xml:space="preserve"> W5+AJ5+AW5+BJ5+BW5</f>
        <v>368.54283326996574</v>
      </c>
      <c r="G5" s="51">
        <f>H5+I5+J5</f>
        <v>176.24</v>
      </c>
      <c r="H5" s="21">
        <f>S5+AF5+AS5+BF5+BS5+CE5</f>
        <v>164.24</v>
      </c>
      <c r="I5" s="7">
        <f>U5+AH5+AU5+BH5+BU5+CG5</f>
        <v>0</v>
      </c>
      <c r="J5" s="23">
        <f>M5+Z5+AM5+AZ5+BM5+BZ5</f>
        <v>12</v>
      </c>
      <c r="K5" s="12">
        <v>46.21</v>
      </c>
      <c r="L5" s="2"/>
      <c r="M5" s="3">
        <v>12</v>
      </c>
      <c r="N5" s="3"/>
      <c r="O5" s="3"/>
      <c r="P5" s="3"/>
      <c r="Q5" s="3"/>
      <c r="R5" s="13"/>
      <c r="S5" s="6">
        <f>K5+L5</f>
        <v>46.21</v>
      </c>
      <c r="T5" s="10">
        <f>M5</f>
        <v>12</v>
      </c>
      <c r="U5" s="3">
        <f>(N5*5)+(O5*10)+(P5*15)+(Q5*10)+(R5*20)</f>
        <v>0</v>
      </c>
      <c r="V5" s="11">
        <f>S5+T5+U5</f>
        <v>58.21</v>
      </c>
      <c r="W5" s="34">
        <f>(MIN(V$5:V$29)/V5)*100</f>
        <v>58.855866689572231</v>
      </c>
      <c r="X5" s="12">
        <v>14.34</v>
      </c>
      <c r="Y5" s="2"/>
      <c r="Z5" s="3"/>
      <c r="AA5" s="3"/>
      <c r="AB5" s="3"/>
      <c r="AC5" s="3"/>
      <c r="AD5" s="3"/>
      <c r="AE5" s="3"/>
      <c r="AF5" s="6">
        <f>X5+Y5</f>
        <v>14.34</v>
      </c>
      <c r="AG5" s="10">
        <f>Z5</f>
        <v>0</v>
      </c>
      <c r="AH5" s="3">
        <f>(AA5*5)+(AB5*10)+(AC5*15)+(AD5*10)+(AE5*20)</f>
        <v>0</v>
      </c>
      <c r="AI5" s="11">
        <f>AF5+AG5+AH5</f>
        <v>14.34</v>
      </c>
      <c r="AJ5" s="34">
        <f>(MIN(AI$5:AI$29)/AI5)*100</f>
        <v>82.008368200836827</v>
      </c>
      <c r="AK5" s="12">
        <v>35.130000000000003</v>
      </c>
      <c r="AL5" s="2"/>
      <c r="AM5" s="3"/>
      <c r="AN5" s="3"/>
      <c r="AO5" s="3"/>
      <c r="AP5" s="3"/>
      <c r="AQ5" s="3"/>
      <c r="AR5" s="3"/>
      <c r="AS5" s="6">
        <f>AK5+AL5</f>
        <v>35.130000000000003</v>
      </c>
      <c r="AT5" s="10">
        <f>AM5</f>
        <v>0</v>
      </c>
      <c r="AU5" s="3">
        <f>(AN5*5)+(AO5*10)+(AP5*15)+(AQ5*10)+(AR5*20)</f>
        <v>0</v>
      </c>
      <c r="AV5" s="11">
        <f>AS5+AT5+AU5</f>
        <v>35.130000000000003</v>
      </c>
      <c r="AW5" s="34">
        <f>(MIN(AV$5:AV$29)/AV5)*100</f>
        <v>72.359806433247925</v>
      </c>
      <c r="AX5" s="12">
        <v>8.9600000000000009</v>
      </c>
      <c r="AY5" s="2"/>
      <c r="AZ5" s="3"/>
      <c r="BA5" s="3"/>
      <c r="BB5" s="3"/>
      <c r="BC5" s="3"/>
      <c r="BD5" s="3"/>
      <c r="BE5" s="3"/>
      <c r="BF5" s="6">
        <f>AX5+AY5</f>
        <v>8.9600000000000009</v>
      </c>
      <c r="BG5" s="10">
        <f>AZ5</f>
        <v>0</v>
      </c>
      <c r="BH5" s="3">
        <f>(BA5*5)+(BB5*10)+(BC5*15)+(BD5*10)+(BE5*20)</f>
        <v>0</v>
      </c>
      <c r="BI5" s="11">
        <f>BF5+BG5+BH5</f>
        <v>8.9600000000000009</v>
      </c>
      <c r="BJ5" s="53">
        <f>(MIN(BI$5:BI$29)/BI5)*100</f>
        <v>100</v>
      </c>
      <c r="BK5" s="12">
        <v>59.6</v>
      </c>
      <c r="BL5" s="2"/>
      <c r="BM5" s="3"/>
      <c r="BN5" s="3"/>
      <c r="BO5" s="3"/>
      <c r="BP5" s="3"/>
      <c r="BQ5" s="3"/>
      <c r="BR5" s="3"/>
      <c r="BS5" s="6">
        <f>BK5+BL5</f>
        <v>59.6</v>
      </c>
      <c r="BT5" s="10">
        <f>BM5</f>
        <v>0</v>
      </c>
      <c r="BU5" s="3">
        <f>(BN5*5)+(BO5*10)+(BP5*15)+(BQ5*10)+(BR5*20)</f>
        <v>0</v>
      </c>
      <c r="BV5" s="11">
        <f>BS5+BT5+BU5</f>
        <v>59.6</v>
      </c>
      <c r="BW5" s="34">
        <f>(MIN(BV$5:BV$29)/BV5)*100</f>
        <v>55.318791946308721</v>
      </c>
      <c r="BX5" s="12"/>
      <c r="BY5" s="2"/>
      <c r="BZ5" s="3"/>
      <c r="CA5" s="3"/>
      <c r="CB5" s="3"/>
      <c r="CC5" s="3"/>
      <c r="CD5" s="3"/>
      <c r="CE5" s="6"/>
      <c r="CF5" s="10"/>
      <c r="CG5" s="3"/>
      <c r="CH5" s="11"/>
      <c r="CI5" s="43"/>
    </row>
    <row r="6" spans="1:88" ht="15">
      <c r="A6" s="14">
        <v>14</v>
      </c>
      <c r="B6" s="14">
        <v>2</v>
      </c>
      <c r="C6" s="8" t="s">
        <v>53</v>
      </c>
      <c r="D6" s="9"/>
      <c r="E6" s="9" t="s">
        <v>35</v>
      </c>
      <c r="F6" s="42">
        <f xml:space="preserve"> W6+AJ6+AW6+BJ6+BW6</f>
        <v>198.48632354382678</v>
      </c>
      <c r="G6" s="51">
        <f>H6+I6+J6</f>
        <v>293.89</v>
      </c>
      <c r="H6" s="21">
        <f>S6+AF6+AS6+BF6+BS6+CE6</f>
        <v>227.89</v>
      </c>
      <c r="I6" s="7">
        <f>U6+AH6+AU6+BH6+BU6+CG6</f>
        <v>0</v>
      </c>
      <c r="J6" s="23">
        <f>M6+Z6+AM6+AZ6+BM6+BZ6</f>
        <v>66</v>
      </c>
      <c r="K6" s="12">
        <v>49.91</v>
      </c>
      <c r="L6" s="2"/>
      <c r="M6" s="3">
        <v>6</v>
      </c>
      <c r="N6" s="3"/>
      <c r="O6" s="3"/>
      <c r="P6" s="3"/>
      <c r="Q6" s="3"/>
      <c r="R6" s="13"/>
      <c r="S6" s="6">
        <f>K6+L6</f>
        <v>49.91</v>
      </c>
      <c r="T6" s="10">
        <f>M6</f>
        <v>6</v>
      </c>
      <c r="U6" s="3">
        <f>(N6*5)+(O6*10)+(P6*15)+(Q6*10)+(R6*20)</f>
        <v>0</v>
      </c>
      <c r="V6" s="11">
        <f>S6+T6+U6</f>
        <v>55.91</v>
      </c>
      <c r="W6" s="34">
        <f>(MIN(V$5:V$29)/V6)*100</f>
        <v>61.277052405651943</v>
      </c>
      <c r="X6" s="12">
        <v>36.35</v>
      </c>
      <c r="Y6" s="2"/>
      <c r="Z6" s="3"/>
      <c r="AA6" s="3"/>
      <c r="AB6" s="3"/>
      <c r="AC6" s="3"/>
      <c r="AD6" s="3"/>
      <c r="AE6" s="3"/>
      <c r="AF6" s="6">
        <f>X6+Y6</f>
        <v>36.35</v>
      </c>
      <c r="AG6" s="10">
        <f>Z6</f>
        <v>0</v>
      </c>
      <c r="AH6" s="3">
        <f>(AA6*5)+(AB6*10)+(AC6*15)+(AD6*10)+(AE6*20)</f>
        <v>0</v>
      </c>
      <c r="AI6" s="11">
        <f>AF6+AG6+AH6</f>
        <v>36.35</v>
      </c>
      <c r="AJ6" s="34">
        <f>(MIN(AI$5:AI$29)/AI6)*100</f>
        <v>32.352132049518566</v>
      </c>
      <c r="AK6" s="12">
        <v>55.62</v>
      </c>
      <c r="AL6" s="2"/>
      <c r="AM6" s="3">
        <v>50</v>
      </c>
      <c r="AN6" s="3"/>
      <c r="AO6" s="3"/>
      <c r="AP6" s="3"/>
      <c r="AQ6" s="3"/>
      <c r="AR6" s="3"/>
      <c r="AS6" s="6">
        <f>AK6+AL6</f>
        <v>55.62</v>
      </c>
      <c r="AT6" s="10">
        <f>AM6</f>
        <v>50</v>
      </c>
      <c r="AU6" s="3">
        <f>(AN6*5)+(AO6*10)+(AP6*15)+(AQ6*10)+(AR6*20)</f>
        <v>0</v>
      </c>
      <c r="AV6" s="11">
        <f>AS6+AT6+AU6</f>
        <v>105.62</v>
      </c>
      <c r="AW6" s="34">
        <f>(MIN(AV$5:AV$29)/AV6)*100</f>
        <v>24.067411475099412</v>
      </c>
      <c r="AX6" s="12">
        <v>17.329999999999998</v>
      </c>
      <c r="AY6" s="2"/>
      <c r="AZ6" s="3">
        <v>10</v>
      </c>
      <c r="BA6" s="3"/>
      <c r="BB6" s="3"/>
      <c r="BC6" s="3"/>
      <c r="BD6" s="3"/>
      <c r="BE6" s="3"/>
      <c r="BF6" s="6">
        <f>AX6+AY6</f>
        <v>17.329999999999998</v>
      </c>
      <c r="BG6" s="10">
        <f>AZ6</f>
        <v>10</v>
      </c>
      <c r="BH6" s="3">
        <f>(BA6*5)+(BB6*10)+(BC6*15)+(BD6*10)+(BE6*20)</f>
        <v>0</v>
      </c>
      <c r="BI6" s="11">
        <f>BF6+BG6+BH6</f>
        <v>27.33</v>
      </c>
      <c r="BJ6" s="34">
        <f>(MIN(BI$5:BI$29)/BI6)*100</f>
        <v>32.784485912916217</v>
      </c>
      <c r="BK6" s="12">
        <v>68.680000000000007</v>
      </c>
      <c r="BL6" s="2"/>
      <c r="BM6" s="3"/>
      <c r="BN6" s="3"/>
      <c r="BO6" s="3"/>
      <c r="BP6" s="3"/>
      <c r="BQ6" s="3"/>
      <c r="BR6" s="3"/>
      <c r="BS6" s="6">
        <f>BK6+BL6</f>
        <v>68.680000000000007</v>
      </c>
      <c r="BT6" s="10">
        <f>BM6</f>
        <v>0</v>
      </c>
      <c r="BU6" s="3">
        <f>(BN6*5)+(BO6*10)+(BP6*15)+(BQ6*10)+(BR6*20)</f>
        <v>0</v>
      </c>
      <c r="BV6" s="11">
        <f>BS6+BT6+BU6</f>
        <v>68.680000000000007</v>
      </c>
      <c r="BW6" s="34">
        <f>(MIN(BV$5:BV$29)/BV6)*100</f>
        <v>48.005241700640646</v>
      </c>
      <c r="BX6" s="12"/>
      <c r="BY6" s="2"/>
      <c r="BZ6" s="3"/>
      <c r="CA6" s="3"/>
      <c r="CB6" s="3"/>
      <c r="CC6" s="3"/>
      <c r="CD6" s="3"/>
      <c r="CE6" s="6"/>
      <c r="CF6" s="10"/>
      <c r="CG6" s="3"/>
      <c r="CH6" s="11"/>
      <c r="CI6" s="43"/>
    </row>
    <row r="7" spans="1:88" ht="15">
      <c r="A7" s="14">
        <v>15</v>
      </c>
      <c r="B7" s="14">
        <v>3</v>
      </c>
      <c r="C7" s="8" t="s">
        <v>54</v>
      </c>
      <c r="D7" s="9"/>
      <c r="E7" s="9" t="s">
        <v>35</v>
      </c>
      <c r="F7" s="42">
        <f xml:space="preserve"> W7+AJ7+AW7+BJ7+BW7</f>
        <v>133.65893554481158</v>
      </c>
      <c r="G7" s="51">
        <f>H7+I7+J7</f>
        <v>408.89</v>
      </c>
      <c r="H7" s="21">
        <f>S7+AF7+AS7+BF7+BS7+CE7</f>
        <v>356.89</v>
      </c>
      <c r="I7" s="7">
        <f>U7+AH7+AU7+BH7+BU7+CG7</f>
        <v>0</v>
      </c>
      <c r="J7" s="23">
        <f>M7+Z7+AM7+AZ7+BM7+BZ7</f>
        <v>52</v>
      </c>
      <c r="K7" s="12">
        <v>87.6</v>
      </c>
      <c r="L7" s="2"/>
      <c r="M7" s="3">
        <v>12</v>
      </c>
      <c r="N7" s="3"/>
      <c r="O7" s="3"/>
      <c r="P7" s="3"/>
      <c r="Q7" s="3"/>
      <c r="R7" s="13"/>
      <c r="S7" s="6">
        <f>K7+L7</f>
        <v>87.6</v>
      </c>
      <c r="T7" s="10">
        <f>M7</f>
        <v>12</v>
      </c>
      <c r="U7" s="3">
        <f>(N7*5)+(O7*10)+(P7*15)+(Q7*10)+(R7*20)</f>
        <v>0</v>
      </c>
      <c r="V7" s="11">
        <f>S7+T7+U7</f>
        <v>99.6</v>
      </c>
      <c r="W7" s="34">
        <f>(MIN(V$5:V$29)/V7)*100</f>
        <v>34.397590361445786</v>
      </c>
      <c r="X7" s="12">
        <v>55.03</v>
      </c>
      <c r="Y7" s="2"/>
      <c r="Z7" s="3"/>
      <c r="AA7" s="3"/>
      <c r="AB7" s="3"/>
      <c r="AC7" s="3"/>
      <c r="AD7" s="3"/>
      <c r="AE7" s="3"/>
      <c r="AF7" s="6">
        <f>X7+Y7</f>
        <v>55.03</v>
      </c>
      <c r="AG7" s="10">
        <f>Z7</f>
        <v>0</v>
      </c>
      <c r="AH7" s="3">
        <f>(AA7*5)+(AB7*10)+(AC7*15)+(AD7*10)+(AE7*20)</f>
        <v>0</v>
      </c>
      <c r="AI7" s="11">
        <f>AF7+AG7+AH7</f>
        <v>55.03</v>
      </c>
      <c r="AJ7" s="34">
        <f>(MIN(AI$5:AI$29)/AI7)*100</f>
        <v>21.370161729965474</v>
      </c>
      <c r="AK7" s="12">
        <v>99.45</v>
      </c>
      <c r="AL7" s="2"/>
      <c r="AM7" s="3">
        <v>20</v>
      </c>
      <c r="AN7" s="3"/>
      <c r="AO7" s="3"/>
      <c r="AP7" s="3"/>
      <c r="AQ7" s="3"/>
      <c r="AR7" s="3"/>
      <c r="AS7" s="6">
        <f>AK7+AL7</f>
        <v>99.45</v>
      </c>
      <c r="AT7" s="10">
        <f>AM7</f>
        <v>20</v>
      </c>
      <c r="AU7" s="3">
        <f>(AN7*5)+(AO7*10)+(AP7*15)+(AQ7*10)+(AR7*20)</f>
        <v>0</v>
      </c>
      <c r="AV7" s="11">
        <f>AS7+AT7+AU7</f>
        <v>119.45</v>
      </c>
      <c r="AW7" s="34">
        <f>(MIN(AV$5:AV$29)/AV7)*100</f>
        <v>21.280870657178738</v>
      </c>
      <c r="AX7" s="12">
        <v>25.42</v>
      </c>
      <c r="AY7" s="2"/>
      <c r="AZ7" s="3">
        <v>20</v>
      </c>
      <c r="BA7" s="3"/>
      <c r="BB7" s="3"/>
      <c r="BC7" s="3"/>
      <c r="BD7" s="3"/>
      <c r="BE7" s="3"/>
      <c r="BF7" s="6">
        <f>AX7+AY7</f>
        <v>25.42</v>
      </c>
      <c r="BG7" s="10">
        <f>AZ7</f>
        <v>20</v>
      </c>
      <c r="BH7" s="3">
        <f>(BA7*5)+(BB7*10)+(BC7*15)+(BD7*10)+(BE7*20)</f>
        <v>0</v>
      </c>
      <c r="BI7" s="11">
        <f>BF7+BG7+BH7</f>
        <v>45.42</v>
      </c>
      <c r="BJ7" s="34">
        <f>(MIN(BI$5:BI$29)/BI7)*100</f>
        <v>19.726992514310879</v>
      </c>
      <c r="BK7" s="12">
        <v>89.39</v>
      </c>
      <c r="BL7" s="2"/>
      <c r="BM7" s="3"/>
      <c r="BN7" s="3"/>
      <c r="BO7" s="3"/>
      <c r="BP7" s="3"/>
      <c r="BQ7" s="3"/>
      <c r="BR7" s="3"/>
      <c r="BS7" s="6">
        <f>BK7+BL7</f>
        <v>89.39</v>
      </c>
      <c r="BT7" s="10">
        <f>BM7</f>
        <v>0</v>
      </c>
      <c r="BU7" s="3">
        <f>(BN7*5)+(BO7*10)+(BP7*15)+(BQ7*10)+(BR7*20)</f>
        <v>0</v>
      </c>
      <c r="BV7" s="11">
        <f>BS7+BT7+BU7</f>
        <v>89.39</v>
      </c>
      <c r="BW7" s="34">
        <f>(MIN(BV$5:BV$29)/BV7)*100</f>
        <v>36.883320281910727</v>
      </c>
      <c r="BX7" s="12"/>
      <c r="BY7" s="2"/>
      <c r="BZ7" s="3"/>
      <c r="CA7" s="3"/>
      <c r="CB7" s="3"/>
      <c r="CC7" s="3"/>
      <c r="CD7" s="3"/>
      <c r="CE7" s="6"/>
      <c r="CF7" s="10"/>
      <c r="CG7" s="3"/>
      <c r="CH7" s="11"/>
      <c r="CI7" s="43"/>
    </row>
    <row r="8" spans="1:88" ht="15">
      <c r="A8" s="14">
        <v>16</v>
      </c>
      <c r="B8" s="14">
        <v>4</v>
      </c>
      <c r="C8" s="8" t="s">
        <v>47</v>
      </c>
      <c r="D8" s="9"/>
      <c r="E8" s="9" t="s">
        <v>35</v>
      </c>
      <c r="F8" s="42">
        <f xml:space="preserve"> W8+AJ8+AW8+BJ8+BW8</f>
        <v>131.30383991582687</v>
      </c>
      <c r="G8" s="51">
        <f>H8+I8+J8</f>
        <v>450.62</v>
      </c>
      <c r="H8" s="21">
        <f>S8+AF8+AS8+BF8+BS8+CE8</f>
        <v>340.62</v>
      </c>
      <c r="I8" s="7">
        <f>U8+AH8+AU8+BH8+BU8+CG8</f>
        <v>0</v>
      </c>
      <c r="J8" s="23">
        <f>M8+Z8+AM8+AZ8+BM8+BZ8</f>
        <v>110</v>
      </c>
      <c r="K8" s="12">
        <v>84.76</v>
      </c>
      <c r="L8" s="2"/>
      <c r="M8" s="3">
        <v>30</v>
      </c>
      <c r="N8" s="3"/>
      <c r="O8" s="3"/>
      <c r="P8" s="3"/>
      <c r="Q8" s="3"/>
      <c r="R8" s="13"/>
      <c r="S8" s="6">
        <f>K8+L8</f>
        <v>84.76</v>
      </c>
      <c r="T8" s="10">
        <f>M8</f>
        <v>30</v>
      </c>
      <c r="U8" s="3">
        <f>(N8*5)+(O8*10)+(P8*15)+(Q8*10)+(R8*20)</f>
        <v>0</v>
      </c>
      <c r="V8" s="11">
        <f>S8+T8+U8</f>
        <v>114.76</v>
      </c>
      <c r="W8" s="34">
        <f>(MIN(V$5:V$29)/V8)*100</f>
        <v>29.85360752875566</v>
      </c>
      <c r="X8" s="12">
        <v>94.49</v>
      </c>
      <c r="Y8" s="2"/>
      <c r="Z8" s="3">
        <v>10</v>
      </c>
      <c r="AA8" s="3"/>
      <c r="AB8" s="3"/>
      <c r="AC8" s="3"/>
      <c r="AD8" s="3"/>
      <c r="AE8" s="3"/>
      <c r="AF8" s="6">
        <f>X8+Y8</f>
        <v>94.49</v>
      </c>
      <c r="AG8" s="10">
        <f>Z8</f>
        <v>10</v>
      </c>
      <c r="AH8" s="3">
        <f>(AA8*5)+(AB8*10)+(AC8*15)+(AD8*10)+(AE8*20)</f>
        <v>0</v>
      </c>
      <c r="AI8" s="11">
        <f>AF8+AG8+AH8</f>
        <v>104.49</v>
      </c>
      <c r="AJ8" s="34">
        <f>(MIN(AI$5:AI$29)/AI8)*100</f>
        <v>11.254665518231411</v>
      </c>
      <c r="AK8" s="12">
        <v>71.099999999999994</v>
      </c>
      <c r="AL8" s="2"/>
      <c r="AM8" s="3">
        <v>50</v>
      </c>
      <c r="AN8" s="3"/>
      <c r="AO8" s="3"/>
      <c r="AP8" s="3"/>
      <c r="AQ8" s="3"/>
      <c r="AR8" s="3"/>
      <c r="AS8" s="6">
        <f>AK8+AL8</f>
        <v>71.099999999999994</v>
      </c>
      <c r="AT8" s="10">
        <f>AM8</f>
        <v>50</v>
      </c>
      <c r="AU8" s="3">
        <f>(AN8*5)+(AO8*10)+(AP8*15)+(AQ8*10)+(AR8*20)</f>
        <v>0</v>
      </c>
      <c r="AV8" s="11">
        <f>AS8+AT8+AU8</f>
        <v>121.1</v>
      </c>
      <c r="AW8" s="34">
        <f>(MIN(AV$5:AV$29)/AV8)*100</f>
        <v>20.990916597853015</v>
      </c>
      <c r="AX8" s="12">
        <v>17.29</v>
      </c>
      <c r="AY8" s="2"/>
      <c r="AZ8" s="3">
        <v>20</v>
      </c>
      <c r="BA8" s="3"/>
      <c r="BB8" s="3"/>
      <c r="BC8" s="3"/>
      <c r="BD8" s="3"/>
      <c r="BE8" s="3"/>
      <c r="BF8" s="6">
        <f>AX8+AY8</f>
        <v>17.29</v>
      </c>
      <c r="BG8" s="10">
        <f>AZ8</f>
        <v>20</v>
      </c>
      <c r="BH8" s="3">
        <f>(BA8*5)+(BB8*10)+(BC8*15)+(BD8*10)+(BE8*20)</f>
        <v>0</v>
      </c>
      <c r="BI8" s="11">
        <f>BF8+BG8+BH8</f>
        <v>37.29</v>
      </c>
      <c r="BJ8" s="34">
        <f>(MIN(BI$5:BI$29)/BI8)*100</f>
        <v>24.027889514615179</v>
      </c>
      <c r="BK8" s="12">
        <v>72.98</v>
      </c>
      <c r="BL8" s="2"/>
      <c r="BM8" s="3"/>
      <c r="BN8" s="3"/>
      <c r="BO8" s="3"/>
      <c r="BP8" s="3"/>
      <c r="BQ8" s="3"/>
      <c r="BR8" s="3"/>
      <c r="BS8" s="6">
        <f>BK8+BL8</f>
        <v>72.98</v>
      </c>
      <c r="BT8" s="10">
        <f>BM8</f>
        <v>0</v>
      </c>
      <c r="BU8" s="3">
        <f>(BN8*5)+(BO8*10)+(BP8*15)+(BQ8*10)+(BR8*20)</f>
        <v>0</v>
      </c>
      <c r="BV8" s="11">
        <f>BS8+BT8+BU8</f>
        <v>72.98</v>
      </c>
      <c r="BW8" s="34">
        <f>(MIN(BV$5:BV$29)/BV8)*100</f>
        <v>45.176760756371607</v>
      </c>
      <c r="BX8" s="12"/>
      <c r="BY8" s="2"/>
      <c r="BZ8" s="3"/>
      <c r="CA8" s="3"/>
      <c r="CB8" s="3"/>
      <c r="CC8" s="3"/>
      <c r="CD8" s="3"/>
      <c r="CE8" s="6">
        <f>BX8+BY8</f>
        <v>0</v>
      </c>
      <c r="CF8" s="10">
        <f>BY8</f>
        <v>0</v>
      </c>
      <c r="CG8" s="3">
        <f>(CA8*3)+(CB8*5)+(CC8*5)+(CD8*20)</f>
        <v>0</v>
      </c>
      <c r="CH8" s="11">
        <f>CE8+CF8+CG8</f>
        <v>0</v>
      </c>
      <c r="CI8" s="43" t="e">
        <f>(MIN(CH$5:CH$29)/CH8)*100</f>
        <v>#DIV/0!</v>
      </c>
    </row>
    <row r="9" spans="1:88" ht="15">
      <c r="A9" s="14">
        <v>17</v>
      </c>
      <c r="B9" s="14">
        <v>5</v>
      </c>
      <c r="C9" s="8" t="s">
        <v>46</v>
      </c>
      <c r="D9" s="9"/>
      <c r="E9" s="9" t="s">
        <v>35</v>
      </c>
      <c r="F9" s="42">
        <f xml:space="preserve"> W9+AJ9+AW9+BJ9+BW9</f>
        <v>118.99957546418209</v>
      </c>
      <c r="G9" s="51">
        <f>H9+I9+J9</f>
        <v>1375.04</v>
      </c>
      <c r="H9" s="21">
        <f>S9+AF9+AS9+BF9+BS9+CE9</f>
        <v>1332.04</v>
      </c>
      <c r="I9" s="7">
        <f>U9+AH9+AU9+BH9+BU9+CG9</f>
        <v>0</v>
      </c>
      <c r="J9" s="23">
        <f>M9+Z9+AM9+AZ9+BM9+BZ9</f>
        <v>43</v>
      </c>
      <c r="K9" s="12">
        <v>91.89</v>
      </c>
      <c r="L9" s="2"/>
      <c r="M9" s="3">
        <v>33</v>
      </c>
      <c r="N9" s="3"/>
      <c r="O9" s="3"/>
      <c r="P9" s="3"/>
      <c r="Q9" s="3"/>
      <c r="R9" s="13"/>
      <c r="S9" s="6">
        <f>K9+L9</f>
        <v>91.89</v>
      </c>
      <c r="T9" s="10">
        <f>M9</f>
        <v>33</v>
      </c>
      <c r="U9" s="3">
        <f>(N9*5)+(O9*10)+(P9*15)+(Q9*10)+(R9*20)</f>
        <v>0</v>
      </c>
      <c r="V9" s="11">
        <f>S9+T9+U9</f>
        <v>124.89</v>
      </c>
      <c r="W9" s="34">
        <f>(MIN(V$5:V$29)/V9)*100</f>
        <v>27.432140283449435</v>
      </c>
      <c r="X9" s="12">
        <v>999</v>
      </c>
      <c r="Y9" s="2"/>
      <c r="Z9" s="3"/>
      <c r="AA9" s="3"/>
      <c r="AB9" s="3"/>
      <c r="AC9" s="3"/>
      <c r="AD9" s="3"/>
      <c r="AE9" s="3"/>
      <c r="AF9" s="6">
        <f>X9+Y9</f>
        <v>999</v>
      </c>
      <c r="AG9" s="10">
        <f>Z9</f>
        <v>0</v>
      </c>
      <c r="AH9" s="3">
        <f>(AA9*5)+(AB9*10)+(AC9*15)+(AD9*10)+(AE9*20)</f>
        <v>0</v>
      </c>
      <c r="AI9" s="11">
        <f>AF9+AG9+AH9</f>
        <v>999</v>
      </c>
      <c r="AJ9" s="34">
        <v>0</v>
      </c>
      <c r="AK9" s="12">
        <v>114.63</v>
      </c>
      <c r="AL9" s="2"/>
      <c r="AM9" s="3">
        <v>10</v>
      </c>
      <c r="AN9" s="3"/>
      <c r="AO9" s="3"/>
      <c r="AP9" s="3"/>
      <c r="AQ9" s="3"/>
      <c r="AR9" s="3"/>
      <c r="AS9" s="6">
        <f>AK9+AL9</f>
        <v>114.63</v>
      </c>
      <c r="AT9" s="10">
        <f>AM9</f>
        <v>10</v>
      </c>
      <c r="AU9" s="3">
        <f>(AN9*5)+(AO9*10)+(AP9*15)+(AQ9*10)+(AR9*20)</f>
        <v>0</v>
      </c>
      <c r="AV9" s="11">
        <f>AS9+AT9+AU9</f>
        <v>124.63</v>
      </c>
      <c r="AW9" s="34">
        <f>(MIN(AV$5:AV$29)/AV9)*100</f>
        <v>20.396373264864</v>
      </c>
      <c r="AX9" s="12">
        <v>22.74</v>
      </c>
      <c r="AY9" s="2"/>
      <c r="AZ9" s="3"/>
      <c r="BA9" s="3"/>
      <c r="BB9" s="3"/>
      <c r="BC9" s="3"/>
      <c r="BD9" s="3"/>
      <c r="BE9" s="3"/>
      <c r="BF9" s="6">
        <f>AX9+AY9</f>
        <v>22.74</v>
      </c>
      <c r="BG9" s="10">
        <f>AZ9</f>
        <v>0</v>
      </c>
      <c r="BH9" s="3">
        <f>(BA9*5)+(BB9*10)+(BC9*15)+(BD9*10)+(BE9*20)</f>
        <v>0</v>
      </c>
      <c r="BI9" s="11">
        <f>BF9+BG9+BH9</f>
        <v>22.74</v>
      </c>
      <c r="BJ9" s="34">
        <f>(MIN(BI$5:BI$29)/BI9)*100</f>
        <v>39.401934916446798</v>
      </c>
      <c r="BK9" s="12">
        <v>103.78</v>
      </c>
      <c r="BL9" s="2"/>
      <c r="BM9" s="3"/>
      <c r="BN9" s="3"/>
      <c r="BO9" s="3"/>
      <c r="BP9" s="3"/>
      <c r="BQ9" s="3"/>
      <c r="BR9" s="3"/>
      <c r="BS9" s="6">
        <f>BK9+BL9</f>
        <v>103.78</v>
      </c>
      <c r="BT9" s="10">
        <f>BM9</f>
        <v>0</v>
      </c>
      <c r="BU9" s="3">
        <f>(BN9*5)+(BO9*10)+(BP9*15)+(BQ9*10)+(BR9*20)</f>
        <v>0</v>
      </c>
      <c r="BV9" s="11">
        <f>BS9+BT9+BU9</f>
        <v>103.78</v>
      </c>
      <c r="BW9" s="34">
        <f>(MIN(BV$5:BV$29)/BV9)*100</f>
        <v>31.769126999421854</v>
      </c>
      <c r="BX9" s="12"/>
      <c r="BY9" s="2"/>
      <c r="BZ9" s="3"/>
      <c r="CA9" s="3"/>
      <c r="CB9" s="3"/>
      <c r="CC9" s="3"/>
      <c r="CD9" s="3"/>
      <c r="CE9" s="6">
        <f>BX9+BY9</f>
        <v>0</v>
      </c>
      <c r="CF9" s="10">
        <f>BY9</f>
        <v>0</v>
      </c>
      <c r="CG9" s="3">
        <f>(CA9*3)+(CB9*5)+(CC9*5)+(CD9*20)</f>
        <v>0</v>
      </c>
      <c r="CH9" s="11">
        <f>CE9+CF9+CG9</f>
        <v>0</v>
      </c>
      <c r="CI9" s="43" t="e">
        <f>(MIN(CH$5:CH$29)/CH9)*100</f>
        <v>#DIV/0!</v>
      </c>
    </row>
    <row r="10" spans="1:88" ht="15">
      <c r="A10" s="14">
        <v>18</v>
      </c>
      <c r="B10" s="14">
        <v>6</v>
      </c>
      <c r="C10" s="8" t="s">
        <v>52</v>
      </c>
      <c r="D10" s="9"/>
      <c r="E10" s="9" t="s">
        <v>35</v>
      </c>
      <c r="F10" s="42">
        <f xml:space="preserve"> W10+AJ10+AW10+BJ10+BW10</f>
        <v>116.89836148178269</v>
      </c>
      <c r="G10" s="51">
        <f>H10+I10+J10</f>
        <v>531.48</v>
      </c>
      <c r="H10" s="21">
        <f>S10+AF10+AS10+BF10+BS10+CE10</f>
        <v>458.48</v>
      </c>
      <c r="I10" s="7">
        <f>U10+AH10+AU10+BH10+BU10+CG10</f>
        <v>0</v>
      </c>
      <c r="J10" s="23">
        <f>M10+Z10+AM10+AZ10+BM10+BZ10</f>
        <v>73</v>
      </c>
      <c r="K10" s="12">
        <v>143.77000000000001</v>
      </c>
      <c r="L10" s="2"/>
      <c r="M10" s="3">
        <v>43</v>
      </c>
      <c r="N10" s="3"/>
      <c r="O10" s="3"/>
      <c r="P10" s="3"/>
      <c r="Q10" s="3"/>
      <c r="R10" s="13"/>
      <c r="S10" s="6">
        <f>K10+L10</f>
        <v>143.77000000000001</v>
      </c>
      <c r="T10" s="10">
        <f>M10</f>
        <v>43</v>
      </c>
      <c r="U10" s="3">
        <f>(N10*5)+(O10*10)+(P10*15)+(Q10*10)+(R10*20)</f>
        <v>0</v>
      </c>
      <c r="V10" s="11">
        <f>S10+T10+U10</f>
        <v>186.77</v>
      </c>
      <c r="W10" s="34">
        <f>(MIN(V$5:V$29)/V10)*100</f>
        <v>18.343417036997376</v>
      </c>
      <c r="X10" s="12">
        <v>47.87</v>
      </c>
      <c r="Y10" s="2"/>
      <c r="Z10" s="3"/>
      <c r="AA10" s="3"/>
      <c r="AB10" s="3"/>
      <c r="AC10" s="3"/>
      <c r="AD10" s="3"/>
      <c r="AE10" s="3"/>
      <c r="AF10" s="6">
        <f>X10+Y10</f>
        <v>47.87</v>
      </c>
      <c r="AG10" s="10">
        <f>Z10</f>
        <v>0</v>
      </c>
      <c r="AH10" s="3">
        <f>(AA10*5)+(AB10*10)+(AC10*15)+(AD10*10)+(AE10*20)</f>
        <v>0</v>
      </c>
      <c r="AI10" s="11">
        <f>AF10+AG10+AH10</f>
        <v>47.87</v>
      </c>
      <c r="AJ10" s="34">
        <f>(MIN(AI$5:AI$29)/AI10)*100</f>
        <v>24.566534363902235</v>
      </c>
      <c r="AK10" s="12">
        <v>129.69999999999999</v>
      </c>
      <c r="AL10" s="2"/>
      <c r="AM10" s="3">
        <v>30</v>
      </c>
      <c r="AN10" s="3"/>
      <c r="AO10" s="3"/>
      <c r="AP10" s="3"/>
      <c r="AQ10" s="3"/>
      <c r="AR10" s="3"/>
      <c r="AS10" s="6">
        <f>AK10+AL10</f>
        <v>129.69999999999999</v>
      </c>
      <c r="AT10" s="10">
        <f>AM10</f>
        <v>30</v>
      </c>
      <c r="AU10" s="3">
        <f>(AN10*5)+(AO10*10)+(AP10*15)+(AQ10*10)+(AR10*20)</f>
        <v>0</v>
      </c>
      <c r="AV10" s="11">
        <f>AS10+AT10+AU10</f>
        <v>159.69999999999999</v>
      </c>
      <c r="AW10" s="34">
        <f>(MIN(AV$5:AV$29)/AV10)*100</f>
        <v>15.917345021916097</v>
      </c>
      <c r="AX10" s="12">
        <v>34.549999999999997</v>
      </c>
      <c r="AY10" s="2"/>
      <c r="AZ10" s="3"/>
      <c r="BA10" s="3"/>
      <c r="BB10" s="3"/>
      <c r="BC10" s="3"/>
      <c r="BD10" s="3"/>
      <c r="BE10" s="3"/>
      <c r="BF10" s="6">
        <f>AX10+AY10</f>
        <v>34.549999999999997</v>
      </c>
      <c r="BG10" s="10">
        <f>AZ10</f>
        <v>0</v>
      </c>
      <c r="BH10" s="3">
        <f>(BA10*5)+(BB10*10)+(BC10*15)+(BD10*10)+(BE10*20)</f>
        <v>0</v>
      </c>
      <c r="BI10" s="11">
        <f>BF10+BG10+BH10</f>
        <v>34.549999999999997</v>
      </c>
      <c r="BJ10" s="34">
        <f>(MIN(BI$5:BI$29)/BI10)*100</f>
        <v>25.933429811866866</v>
      </c>
      <c r="BK10" s="12">
        <v>102.59</v>
      </c>
      <c r="BL10" s="2"/>
      <c r="BM10" s="3"/>
      <c r="BN10" s="3"/>
      <c r="BO10" s="3"/>
      <c r="BP10" s="3"/>
      <c r="BQ10" s="3"/>
      <c r="BR10" s="3"/>
      <c r="BS10" s="6">
        <f>BK10+BL10</f>
        <v>102.59</v>
      </c>
      <c r="BT10" s="10">
        <f>BM10</f>
        <v>0</v>
      </c>
      <c r="BU10" s="3">
        <f>(BN10*5)+(BO10*10)+(BP10*15)+(BQ10*10)+(BR10*20)</f>
        <v>0</v>
      </c>
      <c r="BV10" s="11">
        <f>BS10+BT10+BU10</f>
        <v>102.59</v>
      </c>
      <c r="BW10" s="34">
        <f>(MIN(BV$5:BV$29)/BV10)*100</f>
        <v>32.137635247100107</v>
      </c>
      <c r="BX10" s="12"/>
      <c r="BY10" s="2"/>
      <c r="BZ10" s="3"/>
      <c r="CA10" s="3"/>
      <c r="CB10" s="3"/>
      <c r="CC10" s="3"/>
      <c r="CD10" s="3"/>
      <c r="CE10" s="6"/>
      <c r="CF10" s="10"/>
      <c r="CG10" s="3"/>
      <c r="CH10" s="11"/>
      <c r="CI10" s="43"/>
    </row>
    <row r="11" spans="1:88" ht="15">
      <c r="A11" s="14"/>
      <c r="B11" s="14"/>
      <c r="C11" s="8"/>
      <c r="D11" s="9"/>
      <c r="E11" s="9"/>
      <c r="F11" s="42"/>
      <c r="H11" s="21"/>
      <c r="I11" s="7"/>
      <c r="J11" s="23"/>
      <c r="K11" s="12"/>
      <c r="L11" s="2"/>
      <c r="M11" s="3"/>
      <c r="N11" s="3"/>
      <c r="O11" s="3"/>
      <c r="P11" s="3"/>
      <c r="Q11" s="3"/>
      <c r="R11" s="13"/>
      <c r="S11" s="6"/>
      <c r="T11" s="10"/>
      <c r="U11" s="3"/>
      <c r="V11" s="11"/>
      <c r="W11" s="34"/>
      <c r="X11" s="12"/>
      <c r="Y11" s="2"/>
      <c r="Z11" s="3"/>
      <c r="AA11" s="3"/>
      <c r="AB11" s="3"/>
      <c r="AC11" s="3"/>
      <c r="AD11" s="3"/>
      <c r="AE11" s="3"/>
      <c r="AF11" s="6"/>
      <c r="AG11" s="10"/>
      <c r="AH11" s="3"/>
      <c r="AI11" s="11"/>
      <c r="AJ11" s="34"/>
      <c r="AK11" s="12"/>
      <c r="AL11" s="2"/>
      <c r="AM11" s="3"/>
      <c r="AN11" s="3"/>
      <c r="AO11" s="3"/>
      <c r="AP11" s="3"/>
      <c r="AQ11" s="3"/>
      <c r="AR11" s="3"/>
      <c r="AS11" s="6"/>
      <c r="AT11" s="10"/>
      <c r="AU11" s="3"/>
      <c r="AV11" s="11"/>
      <c r="AW11" s="34"/>
      <c r="AX11" s="12"/>
      <c r="AY11" s="2"/>
      <c r="AZ11" s="3"/>
      <c r="BA11" s="3"/>
      <c r="BB11" s="3"/>
      <c r="BC11" s="3"/>
      <c r="BD11" s="3"/>
      <c r="BE11" s="3"/>
      <c r="BF11" s="6"/>
      <c r="BG11" s="10"/>
      <c r="BH11" s="3"/>
      <c r="BI11" s="11"/>
      <c r="BJ11" s="34"/>
      <c r="BK11" s="12"/>
      <c r="BL11" s="2"/>
      <c r="BM11" s="3"/>
      <c r="BN11" s="3"/>
      <c r="BO11" s="3"/>
      <c r="BP11" s="3"/>
      <c r="BQ11" s="3"/>
      <c r="BR11" s="3"/>
      <c r="BS11" s="6"/>
      <c r="BT11" s="10"/>
      <c r="BU11" s="3"/>
      <c r="BV11" s="11"/>
      <c r="BW11" s="34"/>
      <c r="BX11" s="12"/>
      <c r="BY11" s="2"/>
      <c r="BZ11" s="3"/>
      <c r="CA11" s="3"/>
      <c r="CB11" s="3"/>
      <c r="CC11" s="3"/>
      <c r="CD11" s="3"/>
      <c r="CE11" s="6"/>
      <c r="CF11" s="10"/>
      <c r="CG11" s="3"/>
      <c r="CH11" s="11"/>
      <c r="CI11" s="43"/>
    </row>
    <row r="12" spans="1:88" ht="15">
      <c r="A12" s="40"/>
      <c r="B12" s="26"/>
      <c r="C12" s="26" t="s">
        <v>37</v>
      </c>
      <c r="D12" s="26"/>
      <c r="E12" s="26"/>
      <c r="F12" s="52"/>
      <c r="H12" s="27"/>
      <c r="I12" s="28"/>
      <c r="J12" s="29"/>
      <c r="K12" s="25"/>
      <c r="L12" s="26"/>
      <c r="M12" s="26"/>
      <c r="N12" s="26"/>
      <c r="O12" s="26"/>
      <c r="P12" s="26"/>
      <c r="Q12" s="26"/>
      <c r="R12" s="28"/>
      <c r="S12" s="30"/>
      <c r="T12" s="26"/>
      <c r="U12" s="26"/>
      <c r="V12" s="31"/>
      <c r="W12" s="33"/>
      <c r="X12" s="25"/>
      <c r="Y12" s="26"/>
      <c r="Z12" s="26"/>
      <c r="AA12" s="26"/>
      <c r="AB12" s="26"/>
      <c r="AC12" s="26"/>
      <c r="AD12" s="26"/>
      <c r="AE12" s="26"/>
      <c r="AF12" s="30"/>
      <c r="AG12" s="26"/>
      <c r="AH12" s="26"/>
      <c r="AI12" s="31"/>
      <c r="AJ12" s="33"/>
      <c r="AK12" s="25"/>
      <c r="AL12" s="26"/>
      <c r="AM12" s="26"/>
      <c r="AN12" s="26"/>
      <c r="AO12" s="26"/>
      <c r="AP12" s="26"/>
      <c r="AQ12" s="26"/>
      <c r="AR12" s="26"/>
      <c r="AS12" s="30"/>
      <c r="AT12" s="26"/>
      <c r="AU12" s="26"/>
      <c r="AV12" s="31"/>
      <c r="AW12" s="33"/>
      <c r="AX12" s="25"/>
      <c r="AY12" s="26"/>
      <c r="AZ12" s="26"/>
      <c r="BA12" s="26"/>
      <c r="BB12" s="26"/>
      <c r="BC12" s="26"/>
      <c r="BD12" s="26"/>
      <c r="BE12" s="26"/>
      <c r="BF12" s="30"/>
      <c r="BG12" s="26"/>
      <c r="BH12" s="26"/>
      <c r="BI12" s="31"/>
      <c r="BJ12" s="33"/>
      <c r="BK12" s="25"/>
      <c r="BL12" s="26"/>
      <c r="BM12" s="26"/>
      <c r="BN12" s="26"/>
      <c r="BO12" s="26"/>
      <c r="BP12" s="26"/>
      <c r="BQ12" s="26"/>
      <c r="BR12" s="26"/>
      <c r="BS12" s="30"/>
      <c r="BT12" s="26"/>
      <c r="BU12" s="26"/>
      <c r="BV12" s="31"/>
      <c r="BW12" s="33"/>
      <c r="BX12" s="25"/>
      <c r="BY12" s="26"/>
      <c r="BZ12" s="26"/>
      <c r="CA12" s="26"/>
      <c r="CB12" s="26"/>
      <c r="CC12" s="26"/>
      <c r="CD12" s="26"/>
      <c r="CE12" s="30"/>
      <c r="CF12" s="26"/>
      <c r="CG12" s="26"/>
      <c r="CH12" s="31"/>
      <c r="CI12" s="46"/>
    </row>
    <row r="13" spans="1:88" ht="15">
      <c r="A13" s="14">
        <v>11</v>
      </c>
      <c r="B13" s="14">
        <v>1</v>
      </c>
      <c r="C13" s="8" t="s">
        <v>44</v>
      </c>
      <c r="D13" s="9"/>
      <c r="E13" s="9" t="s">
        <v>37</v>
      </c>
      <c r="F13" s="42">
        <f xml:space="preserve"> W13+AJ13+AW13+BJ13+BW13</f>
        <v>248.39417017715147</v>
      </c>
      <c r="G13" s="51">
        <f t="shared" ref="G13" si="0">H13+I13+J13</f>
        <v>247.87</v>
      </c>
      <c r="H13" s="21">
        <f>S13+AF13+AS13+BF13+BS13+CE13</f>
        <v>217.87</v>
      </c>
      <c r="I13" s="7">
        <f>U13+AH13+AU13+BH13+BU13+CG13</f>
        <v>0</v>
      </c>
      <c r="J13" s="23">
        <f>M13+Z13+AM13+AZ13+BM13+BZ13</f>
        <v>30</v>
      </c>
      <c r="K13" s="12">
        <v>65.260000000000005</v>
      </c>
      <c r="L13" s="2"/>
      <c r="M13" s="3">
        <v>30</v>
      </c>
      <c r="N13" s="3"/>
      <c r="O13" s="3"/>
      <c r="P13" s="3"/>
      <c r="Q13" s="3"/>
      <c r="R13" s="13"/>
      <c r="S13" s="6">
        <f>K13+L13</f>
        <v>65.260000000000005</v>
      </c>
      <c r="T13" s="10">
        <f>M13</f>
        <v>30</v>
      </c>
      <c r="U13" s="3">
        <f>(N13*5)+(O13*10)+(P13*15)+(Q13*10)+(R13*20)</f>
        <v>0</v>
      </c>
      <c r="V13" s="11">
        <f>S13+T13+U13</f>
        <v>95.26</v>
      </c>
      <c r="W13" s="34">
        <f>(MIN(V$5:V$29)/V13)*100</f>
        <v>35.964728112534111</v>
      </c>
      <c r="X13" s="12">
        <v>25.24</v>
      </c>
      <c r="Y13" s="2"/>
      <c r="Z13" s="3"/>
      <c r="AA13" s="3"/>
      <c r="AB13" s="3"/>
      <c r="AC13" s="3"/>
      <c r="AD13" s="3"/>
      <c r="AE13" s="3"/>
      <c r="AF13" s="6">
        <f>X13+Y13</f>
        <v>25.24</v>
      </c>
      <c r="AG13" s="10">
        <f>Z13</f>
        <v>0</v>
      </c>
      <c r="AH13" s="3">
        <f>(AA13*5)+(AB13*10)+(AC13*15)+(AD13*10)+(AE13*20)</f>
        <v>0</v>
      </c>
      <c r="AI13" s="11">
        <f>AF13+AG13+AH13</f>
        <v>25.24</v>
      </c>
      <c r="AJ13" s="34">
        <f>(MIN(AI$5:AI$29)/AI13)*100</f>
        <v>46.592709984152144</v>
      </c>
      <c r="AK13" s="12">
        <v>48.53</v>
      </c>
      <c r="AL13" s="2"/>
      <c r="AM13" s="3"/>
      <c r="AN13" s="3"/>
      <c r="AO13" s="3"/>
      <c r="AP13" s="3"/>
      <c r="AQ13" s="3"/>
      <c r="AR13" s="3"/>
      <c r="AS13" s="6">
        <f>AK13+AL13</f>
        <v>48.53</v>
      </c>
      <c r="AT13" s="10">
        <f>AM13</f>
        <v>0</v>
      </c>
      <c r="AU13" s="3">
        <f>(AN13*5)+(AO13*10)+(AP13*15)+(AQ13*10)+(AR13*20)</f>
        <v>0</v>
      </c>
      <c r="AV13" s="11">
        <f>AS13+AT13+AU13</f>
        <v>48.53</v>
      </c>
      <c r="AW13" s="34">
        <f>(MIN(AV$5:AV$29)/AV13)*100</f>
        <v>52.379971151864822</v>
      </c>
      <c r="AX13" s="12">
        <v>14.38</v>
      </c>
      <c r="AY13" s="2"/>
      <c r="AZ13" s="3"/>
      <c r="BA13" s="3"/>
      <c r="BB13" s="3"/>
      <c r="BC13" s="3"/>
      <c r="BD13" s="3"/>
      <c r="BE13" s="3"/>
      <c r="BF13" s="6">
        <f>AX13+AY13</f>
        <v>14.38</v>
      </c>
      <c r="BG13" s="10">
        <f>AZ13</f>
        <v>0</v>
      </c>
      <c r="BH13" s="3">
        <f>(BA13*5)+(BB13*10)+(BC13*15)+(BD13*10)+(BE13*20)</f>
        <v>0</v>
      </c>
      <c r="BI13" s="11">
        <f>BF13+BG13+BH13</f>
        <v>14.38</v>
      </c>
      <c r="BJ13" s="34">
        <f>(MIN(BI$5:BI$29)/BI13)*100</f>
        <v>62.308762169680108</v>
      </c>
      <c r="BK13" s="12">
        <v>64.459999999999994</v>
      </c>
      <c r="BL13" s="2"/>
      <c r="BM13" s="3"/>
      <c r="BN13" s="3"/>
      <c r="BO13" s="3"/>
      <c r="BP13" s="3"/>
      <c r="BQ13" s="3"/>
      <c r="BR13" s="3"/>
      <c r="BS13" s="6">
        <f>BK13+BL13</f>
        <v>64.459999999999994</v>
      </c>
      <c r="BT13" s="10">
        <f>BM13</f>
        <v>0</v>
      </c>
      <c r="BU13" s="3">
        <f>(BN13*5)+(BO13*10)+(BP13*15)+(BQ13*10)+(BR13*20)</f>
        <v>0</v>
      </c>
      <c r="BV13" s="11">
        <f>BS13+BT13+BU13</f>
        <v>64.459999999999994</v>
      </c>
      <c r="BW13" s="34">
        <f>(MIN(BV$5:BV$29)/BV13)*100</f>
        <v>51.147998758920266</v>
      </c>
      <c r="BX13" s="12"/>
      <c r="BY13" s="2"/>
      <c r="BZ13" s="3"/>
      <c r="CA13" s="3"/>
      <c r="CB13" s="3"/>
      <c r="CC13" s="3"/>
      <c r="CD13" s="3"/>
      <c r="CE13" s="6">
        <f>BX13+BY13</f>
        <v>0</v>
      </c>
      <c r="CF13" s="10">
        <f>BY13</f>
        <v>0</v>
      </c>
      <c r="CG13" s="3">
        <f>(CA13*3)+(CB13*5)+(CC13*5)+(CD13*20)</f>
        <v>0</v>
      </c>
      <c r="CH13" s="11">
        <f>CE13+CF13+CG13</f>
        <v>0</v>
      </c>
      <c r="CI13" s="43" t="e">
        <f>(MIN(CH$5:CH$29)/CH13)*100</f>
        <v>#DIV/0!</v>
      </c>
    </row>
    <row r="14" spans="1:88" ht="15">
      <c r="A14" s="14"/>
      <c r="B14" s="14"/>
      <c r="C14" s="8"/>
      <c r="D14" s="9"/>
      <c r="E14" s="9"/>
      <c r="F14" s="42"/>
      <c r="H14" s="21"/>
      <c r="I14" s="7"/>
      <c r="J14" s="23"/>
      <c r="K14" s="12"/>
      <c r="L14" s="2"/>
      <c r="M14" s="3"/>
      <c r="N14" s="3"/>
      <c r="O14" s="3"/>
      <c r="P14" s="3"/>
      <c r="Q14" s="3"/>
      <c r="R14" s="13"/>
      <c r="S14" s="6"/>
      <c r="T14" s="10"/>
      <c r="U14" s="3"/>
      <c r="V14" s="11"/>
      <c r="W14" s="34"/>
      <c r="X14" s="12"/>
      <c r="Y14" s="2"/>
      <c r="Z14" s="3"/>
      <c r="AA14" s="3"/>
      <c r="AB14" s="3"/>
      <c r="AC14" s="3"/>
      <c r="AD14" s="3"/>
      <c r="AE14" s="3"/>
      <c r="AF14" s="6"/>
      <c r="AG14" s="10"/>
      <c r="AH14" s="3"/>
      <c r="AI14" s="11"/>
      <c r="AJ14" s="34"/>
      <c r="AK14" s="12"/>
      <c r="AL14" s="2"/>
      <c r="AM14" s="3"/>
      <c r="AN14" s="3"/>
      <c r="AO14" s="3"/>
      <c r="AP14" s="3"/>
      <c r="AQ14" s="3"/>
      <c r="AR14" s="3"/>
      <c r="AS14" s="6"/>
      <c r="AT14" s="10"/>
      <c r="AU14" s="3"/>
      <c r="AV14" s="11"/>
      <c r="AW14" s="34"/>
      <c r="AX14" s="12"/>
      <c r="AY14" s="2"/>
      <c r="AZ14" s="3"/>
      <c r="BA14" s="3"/>
      <c r="BB14" s="3"/>
      <c r="BC14" s="3"/>
      <c r="BD14" s="3"/>
      <c r="BE14" s="3"/>
      <c r="BF14" s="6"/>
      <c r="BG14" s="10"/>
      <c r="BH14" s="3"/>
      <c r="BI14" s="11"/>
      <c r="BJ14" s="34"/>
      <c r="BK14" s="12"/>
      <c r="BL14" s="2"/>
      <c r="BM14" s="3"/>
      <c r="BN14" s="3"/>
      <c r="BO14" s="3"/>
      <c r="BP14" s="3"/>
      <c r="BQ14" s="3"/>
      <c r="BR14" s="3"/>
      <c r="BS14" s="6"/>
      <c r="BT14" s="10"/>
      <c r="BU14" s="3"/>
      <c r="BV14" s="11"/>
      <c r="BW14" s="34"/>
      <c r="BX14" s="12"/>
      <c r="BY14" s="2"/>
      <c r="BZ14" s="3"/>
      <c r="CA14" s="3"/>
      <c r="CB14" s="3"/>
      <c r="CC14" s="3"/>
      <c r="CD14" s="3"/>
      <c r="CE14" s="6"/>
      <c r="CF14" s="10"/>
      <c r="CG14" s="3"/>
      <c r="CH14" s="11"/>
      <c r="CI14" s="43"/>
    </row>
    <row r="15" spans="1:88" ht="15">
      <c r="A15" s="14"/>
      <c r="B15" s="14"/>
      <c r="C15" s="36" t="s">
        <v>34</v>
      </c>
      <c r="D15" s="9"/>
      <c r="E15" s="9"/>
      <c r="F15" s="42"/>
      <c r="H15" s="21"/>
      <c r="I15" s="7"/>
      <c r="J15" s="23"/>
      <c r="K15" s="12"/>
      <c r="L15" s="2"/>
      <c r="M15" s="3"/>
      <c r="N15" s="3"/>
      <c r="O15" s="3"/>
      <c r="P15" s="3"/>
      <c r="Q15" s="3"/>
      <c r="R15" s="13"/>
      <c r="S15" s="6"/>
      <c r="T15" s="10"/>
      <c r="U15" s="3"/>
      <c r="V15" s="11"/>
      <c r="W15" s="34"/>
      <c r="X15" s="12"/>
      <c r="Y15" s="2"/>
      <c r="Z15" s="3"/>
      <c r="AA15" s="3"/>
      <c r="AB15" s="3"/>
      <c r="AC15" s="3"/>
      <c r="AD15" s="3"/>
      <c r="AE15" s="3"/>
      <c r="AF15" s="6"/>
      <c r="AG15" s="10"/>
      <c r="AH15" s="3"/>
      <c r="AI15" s="11"/>
      <c r="AJ15" s="34"/>
      <c r="AK15" s="12"/>
      <c r="AL15" s="2"/>
      <c r="AM15" s="3"/>
      <c r="AN15" s="3"/>
      <c r="AO15" s="3"/>
      <c r="AP15" s="3"/>
      <c r="AQ15" s="3"/>
      <c r="AR15" s="3"/>
      <c r="AS15" s="6"/>
      <c r="AT15" s="10"/>
      <c r="AU15" s="3"/>
      <c r="AV15" s="11"/>
      <c r="AW15" s="34"/>
      <c r="AX15" s="12"/>
      <c r="AY15" s="2"/>
      <c r="AZ15" s="3"/>
      <c r="BA15" s="3"/>
      <c r="BB15" s="3"/>
      <c r="BC15" s="3"/>
      <c r="BD15" s="3"/>
      <c r="BE15" s="3"/>
      <c r="BF15" s="6"/>
      <c r="BG15" s="10"/>
      <c r="BH15" s="3"/>
      <c r="BI15" s="11"/>
      <c r="BJ15" s="34"/>
      <c r="BK15" s="12"/>
      <c r="BL15" s="2"/>
      <c r="BM15" s="3"/>
      <c r="BN15" s="3"/>
      <c r="BO15" s="3"/>
      <c r="BP15" s="3"/>
      <c r="BQ15" s="3"/>
      <c r="BR15" s="3"/>
      <c r="BS15" s="6"/>
      <c r="BT15" s="10"/>
      <c r="BU15" s="3"/>
      <c r="BV15" s="11"/>
      <c r="BW15" s="34"/>
      <c r="BX15" s="12"/>
      <c r="BY15" s="2"/>
      <c r="BZ15" s="3"/>
      <c r="CA15" s="3"/>
      <c r="CB15" s="3"/>
      <c r="CC15" s="3"/>
      <c r="CD15" s="3"/>
      <c r="CE15" s="6"/>
      <c r="CF15" s="10"/>
      <c r="CG15" s="3"/>
      <c r="CH15" s="11"/>
      <c r="CI15" s="43"/>
    </row>
    <row r="16" spans="1:88" ht="15">
      <c r="A16" s="14">
        <v>1</v>
      </c>
      <c r="B16" s="14">
        <v>1</v>
      </c>
      <c r="C16" s="8" t="s">
        <v>40</v>
      </c>
      <c r="D16" s="9"/>
      <c r="E16" s="9" t="s">
        <v>36</v>
      </c>
      <c r="F16" s="42">
        <f xml:space="preserve"> W16+AJ16+AW16+BJ16+BW16</f>
        <v>375.8913641911812</v>
      </c>
      <c r="G16" s="51">
        <f>H16+I16+J16</f>
        <v>150.66</v>
      </c>
      <c r="H16" s="21">
        <f>S16+AF16+AS16+BF16+BS16+CE16</f>
        <v>134.66</v>
      </c>
      <c r="I16" s="7">
        <f>U16+AH16+AU16+BH16+BU16+CG16</f>
        <v>15</v>
      </c>
      <c r="J16" s="23">
        <f>M16+Z16+AM16+AZ16+BM16+BZ16</f>
        <v>1</v>
      </c>
      <c r="K16" s="12">
        <v>36.78</v>
      </c>
      <c r="L16" s="2"/>
      <c r="M16" s="3">
        <v>1</v>
      </c>
      <c r="N16" s="3"/>
      <c r="O16" s="3"/>
      <c r="P16" s="3"/>
      <c r="Q16" s="3"/>
      <c r="R16" s="13"/>
      <c r="S16" s="6">
        <f>K16+L16</f>
        <v>36.78</v>
      </c>
      <c r="T16" s="10">
        <f>M16</f>
        <v>1</v>
      </c>
      <c r="U16" s="3">
        <f>(N16*5)+(O16*10)+(P16*15)+(Q16*10)+(R16*20)</f>
        <v>0</v>
      </c>
      <c r="V16" s="11">
        <f>S16+T16+U16</f>
        <v>37.78</v>
      </c>
      <c r="W16" s="34">
        <f>(MIN(V$5:V$29)/V16)*100</f>
        <v>90.682901005823183</v>
      </c>
      <c r="X16" s="12">
        <v>15.66</v>
      </c>
      <c r="Y16" s="2"/>
      <c r="Z16" s="3"/>
      <c r="AA16" s="3"/>
      <c r="AB16" s="3"/>
      <c r="AC16" s="3"/>
      <c r="AD16" s="3"/>
      <c r="AE16" s="3"/>
      <c r="AF16" s="6">
        <f>X16+Y16</f>
        <v>15.66</v>
      </c>
      <c r="AG16" s="10">
        <f>Z16</f>
        <v>0</v>
      </c>
      <c r="AH16" s="3">
        <f>(AA16*5)+(AB16*10)+(AC16*15)+(AD16*10)+(AE16*20)</f>
        <v>0</v>
      </c>
      <c r="AI16" s="11">
        <f>AF16+AG16+AH16</f>
        <v>15.66</v>
      </c>
      <c r="AJ16" s="34">
        <f>(MIN(AI$5:AI$29)/AI16)*100</f>
        <v>75.095785440613028</v>
      </c>
      <c r="AK16" s="12">
        <v>28.37</v>
      </c>
      <c r="AL16" s="2"/>
      <c r="AM16" s="3"/>
      <c r="AN16" s="3"/>
      <c r="AO16" s="3"/>
      <c r="AP16" s="3"/>
      <c r="AQ16" s="3"/>
      <c r="AR16" s="3"/>
      <c r="AS16" s="6">
        <f>AK16+AL16</f>
        <v>28.37</v>
      </c>
      <c r="AT16" s="10">
        <f>AM16</f>
        <v>0</v>
      </c>
      <c r="AU16" s="3">
        <f>(AN16*5)+(AO16*10)+(AP16*15)+(AQ16*10)+(AR16*20)</f>
        <v>0</v>
      </c>
      <c r="AV16" s="11">
        <f>AS16+AT16+AU16</f>
        <v>28.37</v>
      </c>
      <c r="AW16" s="34">
        <f>(MIN(AV$5:AV$29)/AV16)*100</f>
        <v>89.601691928093061</v>
      </c>
      <c r="AX16" s="12">
        <v>15.16</v>
      </c>
      <c r="AY16" s="2"/>
      <c r="AZ16" s="3"/>
      <c r="BA16" s="3"/>
      <c r="BB16" s="3"/>
      <c r="BC16" s="3"/>
      <c r="BD16" s="3"/>
      <c r="BE16" s="3"/>
      <c r="BF16" s="6">
        <f>AX16+AY16</f>
        <v>15.16</v>
      </c>
      <c r="BG16" s="10">
        <f>AZ16</f>
        <v>0</v>
      </c>
      <c r="BH16" s="3">
        <f>(BA16*5)+(BB16*10)+(BC16*15)+(BD16*10)+(BE16*20)</f>
        <v>0</v>
      </c>
      <c r="BI16" s="11">
        <f>BF16+BG16+BH16</f>
        <v>15.16</v>
      </c>
      <c r="BJ16" s="34">
        <f>(MIN(BI$5:BI$29)/BI16)*100</f>
        <v>59.102902374670187</v>
      </c>
      <c r="BK16" s="12">
        <v>38.69</v>
      </c>
      <c r="BL16" s="2"/>
      <c r="BM16" s="3"/>
      <c r="BN16" s="3"/>
      <c r="BO16" s="3"/>
      <c r="BP16" s="3">
        <v>1</v>
      </c>
      <c r="BQ16" s="3"/>
      <c r="BR16" s="3"/>
      <c r="BS16" s="6">
        <f>BK16+BL16</f>
        <v>38.69</v>
      </c>
      <c r="BT16" s="10">
        <f>BM16</f>
        <v>0</v>
      </c>
      <c r="BU16" s="3">
        <f>(BN16*5)+(BO16*10)+(BP16*15)+(BQ16*10)+(BR16*20)</f>
        <v>15</v>
      </c>
      <c r="BV16" s="11">
        <f>BS16+BT16+BU16</f>
        <v>53.69</v>
      </c>
      <c r="BW16" s="34">
        <f>(MIN(BV$5:BV$29)/BV16)*100</f>
        <v>61.408083441981745</v>
      </c>
      <c r="BX16" s="12"/>
      <c r="BY16" s="2"/>
      <c r="BZ16" s="3"/>
      <c r="CA16" s="3"/>
      <c r="CB16" s="3"/>
      <c r="CC16" s="3"/>
      <c r="CD16" s="3"/>
      <c r="CE16" s="6">
        <f>BX16+BY16</f>
        <v>0</v>
      </c>
      <c r="CF16" s="10">
        <f>BY16</f>
        <v>0</v>
      </c>
      <c r="CG16" s="3">
        <f>(CA16*3)+(CB16*5)+(CC16*5)+(CD16*20)</f>
        <v>0</v>
      </c>
      <c r="CH16" s="11">
        <f>CE16+CF16+CG16</f>
        <v>0</v>
      </c>
      <c r="CI16" s="43" t="e">
        <f>(MIN(CH$5:CH$29)/CH16)*100</f>
        <v>#DIV/0!</v>
      </c>
    </row>
    <row r="17" spans="1:87" ht="15">
      <c r="A17" s="14">
        <v>3</v>
      </c>
      <c r="B17" s="14">
        <v>2</v>
      </c>
      <c r="C17" s="8" t="s">
        <v>39</v>
      </c>
      <c r="D17" s="9"/>
      <c r="E17" s="9" t="s">
        <v>36</v>
      </c>
      <c r="F17" s="42">
        <f xml:space="preserve"> W17+AJ17+AW17+BJ17+BW17</f>
        <v>367.51502499162996</v>
      </c>
      <c r="G17" s="51">
        <f>H17+I17+J17</f>
        <v>154</v>
      </c>
      <c r="H17" s="21">
        <f>S17+AF17+AS17+BF17+BS17+CE17</f>
        <v>134</v>
      </c>
      <c r="I17" s="7">
        <f>U17+AH17+AU17+BH17+BU17+CG17</f>
        <v>0</v>
      </c>
      <c r="J17" s="23">
        <f>M17+Z17+AM17+AZ17+BM17+BZ17</f>
        <v>20</v>
      </c>
      <c r="K17" s="12">
        <v>34.26</v>
      </c>
      <c r="L17" s="2"/>
      <c r="M17" s="3"/>
      <c r="N17" s="3"/>
      <c r="O17" s="3"/>
      <c r="P17" s="3"/>
      <c r="Q17" s="3"/>
      <c r="R17" s="13"/>
      <c r="S17" s="6">
        <f>K17+L17</f>
        <v>34.26</v>
      </c>
      <c r="T17" s="10">
        <f>M17</f>
        <v>0</v>
      </c>
      <c r="U17" s="3">
        <f>(N17*5)+(O17*10)+(P17*15)+(Q17*10)+(R17*20)</f>
        <v>0</v>
      </c>
      <c r="V17" s="11">
        <f>S17+T17+U17</f>
        <v>34.26</v>
      </c>
      <c r="W17" s="53">
        <f>(MIN(V$5:V$29)/V17)*100</f>
        <v>100</v>
      </c>
      <c r="X17" s="12">
        <v>21.8</v>
      </c>
      <c r="Y17" s="2"/>
      <c r="Z17" s="3"/>
      <c r="AA17" s="3"/>
      <c r="AB17" s="3"/>
      <c r="AC17" s="3"/>
      <c r="AD17" s="3"/>
      <c r="AE17" s="3"/>
      <c r="AF17" s="6">
        <f>X17+Y17</f>
        <v>21.8</v>
      </c>
      <c r="AG17" s="10">
        <f>Z17</f>
        <v>0</v>
      </c>
      <c r="AH17" s="3">
        <f>(AA17*5)+(AB17*10)+(AC17*15)+(AD17*10)+(AE17*20)</f>
        <v>0</v>
      </c>
      <c r="AI17" s="11">
        <f>AF17+AG17+AH17</f>
        <v>21.8</v>
      </c>
      <c r="AJ17" s="34">
        <f>(MIN(AI$5:AI$29)/AI17)*100</f>
        <v>53.944954128440358</v>
      </c>
      <c r="AK17" s="12">
        <v>25.42</v>
      </c>
      <c r="AL17" s="2"/>
      <c r="AM17" s="3"/>
      <c r="AN17" s="3"/>
      <c r="AO17" s="3"/>
      <c r="AP17" s="3"/>
      <c r="AQ17" s="3"/>
      <c r="AR17" s="3"/>
      <c r="AS17" s="6">
        <f>AK17+AL17</f>
        <v>25.42</v>
      </c>
      <c r="AT17" s="10">
        <f>AM17</f>
        <v>0</v>
      </c>
      <c r="AU17" s="3">
        <f>(AN17*5)+(AO17*10)+(AP17*15)+(AQ17*10)+(AR17*20)</f>
        <v>0</v>
      </c>
      <c r="AV17" s="11">
        <f>AS17+AT17+AU17</f>
        <v>25.42</v>
      </c>
      <c r="AW17" s="53">
        <f>(MIN(AV$5:AV$29)/AV17)*100</f>
        <v>100</v>
      </c>
      <c r="AX17" s="12">
        <v>15.06</v>
      </c>
      <c r="AY17" s="2"/>
      <c r="AZ17" s="3">
        <v>20</v>
      </c>
      <c r="BA17" s="3"/>
      <c r="BB17" s="3"/>
      <c r="BC17" s="3"/>
      <c r="BD17" s="3"/>
      <c r="BE17" s="3"/>
      <c r="BF17" s="6">
        <f>AX17+AY17</f>
        <v>15.06</v>
      </c>
      <c r="BG17" s="10">
        <f>AZ17</f>
        <v>20</v>
      </c>
      <c r="BH17" s="3">
        <f>(BA17*5)+(BB17*10)+(BC17*15)+(BD17*10)+(BE17*20)</f>
        <v>0</v>
      </c>
      <c r="BI17" s="11">
        <f>BF17+BG17+BH17</f>
        <v>35.06</v>
      </c>
      <c r="BJ17" s="34">
        <f>(MIN(BI$5:BI$29)/BI17)*100</f>
        <v>25.556189389617799</v>
      </c>
      <c r="BK17" s="12">
        <v>37.46</v>
      </c>
      <c r="BL17" s="2"/>
      <c r="BM17" s="3"/>
      <c r="BN17" s="3"/>
      <c r="BO17" s="3"/>
      <c r="BP17" s="3"/>
      <c r="BQ17" s="3"/>
      <c r="BR17" s="3"/>
      <c r="BS17" s="6">
        <f>BK17+BL17</f>
        <v>37.46</v>
      </c>
      <c r="BT17" s="10">
        <f>BM17</f>
        <v>0</v>
      </c>
      <c r="BU17" s="3">
        <f>(BN17*5)+(BO17*10)+(BP17*15)+(BQ17*10)+(BR17*20)</f>
        <v>0</v>
      </c>
      <c r="BV17" s="11">
        <f>BS17+BT17+BU17</f>
        <v>37.46</v>
      </c>
      <c r="BW17" s="57">
        <f>(MIN(BV$5:BV$29)/BV17)*100</f>
        <v>88.013881473571814</v>
      </c>
      <c r="BX17" s="12"/>
      <c r="BY17" s="2"/>
      <c r="BZ17" s="3"/>
      <c r="CA17" s="3"/>
      <c r="CB17" s="3"/>
      <c r="CC17" s="3"/>
      <c r="CD17" s="3"/>
      <c r="CE17" s="6">
        <f>BX17+BY17</f>
        <v>0</v>
      </c>
      <c r="CF17" s="10">
        <f>BY17</f>
        <v>0</v>
      </c>
      <c r="CG17" s="3">
        <f>(CA17*3)+(CB17*5)+(CC17*5)+(CD17*20)</f>
        <v>0</v>
      </c>
      <c r="CH17" s="11">
        <f>CE17+CF17+CG17</f>
        <v>0</v>
      </c>
      <c r="CI17" s="43" t="e">
        <f>(MIN(CH$5:CH$29)/CH17)*100</f>
        <v>#DIV/0!</v>
      </c>
    </row>
    <row r="18" spans="1:87" ht="15">
      <c r="A18" s="14">
        <v>4</v>
      </c>
      <c r="B18" s="14">
        <v>3</v>
      </c>
      <c r="C18" s="8" t="s">
        <v>38</v>
      </c>
      <c r="D18" s="9"/>
      <c r="E18" s="9" t="s">
        <v>36</v>
      </c>
      <c r="F18" s="42">
        <f xml:space="preserve"> W18+AJ18+AW18+BJ18+BW18</f>
        <v>364.2016666489485</v>
      </c>
      <c r="G18" s="51">
        <f>H18+I18+J18</f>
        <v>154.37</v>
      </c>
      <c r="H18" s="21">
        <f>S18+AF18+AS18+BF18+BS18+CE18</f>
        <v>133.37</v>
      </c>
      <c r="I18" s="7">
        <f>U18+AH18+AU18+BH18+BU18+CG18</f>
        <v>0</v>
      </c>
      <c r="J18" s="23">
        <f>M18+Z18+AM18+AZ18+BM18+BZ18</f>
        <v>21</v>
      </c>
      <c r="K18" s="12">
        <v>40.04</v>
      </c>
      <c r="L18" s="2"/>
      <c r="M18" s="3">
        <v>11</v>
      </c>
      <c r="N18" s="3"/>
      <c r="O18" s="3"/>
      <c r="P18" s="3"/>
      <c r="Q18" s="3"/>
      <c r="R18" s="13"/>
      <c r="S18" s="6">
        <f>K18+L18</f>
        <v>40.04</v>
      </c>
      <c r="T18" s="10">
        <f>M18</f>
        <v>11</v>
      </c>
      <c r="U18" s="3">
        <f>(N18*5)+(O18*10)+(P18*15)+(Q18*10)+(R18*20)</f>
        <v>0</v>
      </c>
      <c r="V18" s="11">
        <f>S18+T18+U18</f>
        <v>51.04</v>
      </c>
      <c r="W18" s="34">
        <f>(MIN(V$5:V$29)/V18)*100</f>
        <v>67.123824451410655</v>
      </c>
      <c r="X18" s="12">
        <v>14.01</v>
      </c>
      <c r="Y18" s="2"/>
      <c r="Z18" s="3"/>
      <c r="AA18" s="3"/>
      <c r="AB18" s="3"/>
      <c r="AC18" s="3"/>
      <c r="AD18" s="3"/>
      <c r="AE18" s="3"/>
      <c r="AF18" s="6">
        <f>X18+Y18</f>
        <v>14.01</v>
      </c>
      <c r="AG18" s="10">
        <f>Z18</f>
        <v>0</v>
      </c>
      <c r="AH18" s="3">
        <f>(AA18*5)+(AB18*10)+(AC18*15)+(AD18*10)+(AE18*20)</f>
        <v>0</v>
      </c>
      <c r="AI18" s="11">
        <f>AF18+AG18+AH18</f>
        <v>14.01</v>
      </c>
      <c r="AJ18" s="57">
        <f>(MIN(AI$5:AI$29)/AI18)*100</f>
        <v>83.940042826552457</v>
      </c>
      <c r="AK18" s="12">
        <v>31.16</v>
      </c>
      <c r="AL18" s="2"/>
      <c r="AM18" s="3"/>
      <c r="AN18" s="3"/>
      <c r="AO18" s="3"/>
      <c r="AP18" s="3"/>
      <c r="AQ18" s="3"/>
      <c r="AR18" s="3"/>
      <c r="AS18" s="6">
        <f>AK18+AL18</f>
        <v>31.16</v>
      </c>
      <c r="AT18" s="10">
        <f>AM18</f>
        <v>0</v>
      </c>
      <c r="AU18" s="3">
        <f>(AN18*5)+(AO18*10)+(AP18*15)+(AQ18*10)+(AR18*20)</f>
        <v>0</v>
      </c>
      <c r="AV18" s="11">
        <f>AS18+AT18+AU18</f>
        <v>31.16</v>
      </c>
      <c r="AW18" s="34">
        <f>(MIN(AV$5:AV$29)/AV18)*100</f>
        <v>81.578947368421069</v>
      </c>
      <c r="AX18" s="12">
        <v>8.51</v>
      </c>
      <c r="AY18" s="2"/>
      <c r="AZ18" s="3">
        <v>10</v>
      </c>
      <c r="BA18" s="3"/>
      <c r="BB18" s="3"/>
      <c r="BC18" s="3"/>
      <c r="BD18" s="3"/>
      <c r="BE18" s="3"/>
      <c r="BF18" s="6">
        <f>AX18+AY18</f>
        <v>8.51</v>
      </c>
      <c r="BG18" s="10">
        <f>AZ18</f>
        <v>10</v>
      </c>
      <c r="BH18" s="3">
        <f>(BA18*5)+(BB18*10)+(BC18*15)+(BD18*10)+(BE18*20)</f>
        <v>0</v>
      </c>
      <c r="BI18" s="11">
        <f>BF18+BG18+BH18</f>
        <v>18.509999999999998</v>
      </c>
      <c r="BJ18" s="34">
        <f>(MIN(BI$5:BI$29)/BI18)*100</f>
        <v>48.406266882766083</v>
      </c>
      <c r="BK18" s="12">
        <v>39.65</v>
      </c>
      <c r="BL18" s="2"/>
      <c r="BM18" s="3"/>
      <c r="BN18" s="3"/>
      <c r="BO18" s="3"/>
      <c r="BP18" s="3"/>
      <c r="BQ18" s="3"/>
      <c r="BR18" s="3"/>
      <c r="BS18" s="6">
        <f>BK18+BL18</f>
        <v>39.65</v>
      </c>
      <c r="BT18" s="10">
        <f>BM18</f>
        <v>0</v>
      </c>
      <c r="BU18" s="3">
        <f>(BN18*5)+(BO18*10)+(BP18*15)+(BQ18*10)+(BR18*20)</f>
        <v>0</v>
      </c>
      <c r="BV18" s="11">
        <f>BS18+BT18+BU18</f>
        <v>39.65</v>
      </c>
      <c r="BW18" s="34">
        <f>(MIN(BV$5:BV$29)/BV18)*100</f>
        <v>83.152585119798232</v>
      </c>
      <c r="BX18" s="12"/>
      <c r="BY18" s="2"/>
      <c r="BZ18" s="3"/>
      <c r="CA18" s="3"/>
      <c r="CB18" s="3"/>
      <c r="CC18" s="3"/>
      <c r="CD18" s="3"/>
      <c r="CE18" s="6">
        <f>BX18+BY18</f>
        <v>0</v>
      </c>
      <c r="CF18" s="10">
        <f>BY18</f>
        <v>0</v>
      </c>
      <c r="CG18" s="3">
        <f>(CA18*3)+(CB18*5)+(CC18*5)+(CD18*20)</f>
        <v>0</v>
      </c>
      <c r="CH18" s="11">
        <f>CE18+CF18+CG18</f>
        <v>0</v>
      </c>
      <c r="CI18" s="43" t="e">
        <f>(MIN(CH$5:CH$29)/CH18)*100</f>
        <v>#DIV/0!</v>
      </c>
    </row>
    <row r="19" spans="1:87" ht="15">
      <c r="A19" s="14">
        <v>5</v>
      </c>
      <c r="B19" s="14">
        <v>4</v>
      </c>
      <c r="C19" s="8" t="s">
        <v>42</v>
      </c>
      <c r="D19" s="9"/>
      <c r="E19" s="9" t="s">
        <v>36</v>
      </c>
      <c r="F19" s="42">
        <f xml:space="preserve"> W19+AJ19+AW19+BJ19+BW19</f>
        <v>344.24553239508339</v>
      </c>
      <c r="G19" s="51">
        <f>H19+I19+J19</f>
        <v>157.21</v>
      </c>
      <c r="H19" s="21">
        <f>S19+AF19+AS19+BF19+BS19+CE19</f>
        <v>144.21</v>
      </c>
      <c r="I19" s="7">
        <f>U19+AH19+AU19+BH19+BU19+CG19</f>
        <v>0</v>
      </c>
      <c r="J19" s="23">
        <f>M19+Z19+AM19+AZ19+BM19+BZ19</f>
        <v>13</v>
      </c>
      <c r="K19" s="12">
        <v>31.95</v>
      </c>
      <c r="L19" s="2"/>
      <c r="M19" s="3">
        <v>3</v>
      </c>
      <c r="N19" s="3"/>
      <c r="O19" s="3"/>
      <c r="P19" s="3"/>
      <c r="Q19" s="3"/>
      <c r="R19" s="13"/>
      <c r="S19" s="6">
        <f>K19+L19</f>
        <v>31.95</v>
      </c>
      <c r="T19" s="10">
        <f>M19</f>
        <v>3</v>
      </c>
      <c r="U19" s="3">
        <f>(N19*5)+(O19*10)+(P19*15)+(Q19*10)+(R19*20)</f>
        <v>0</v>
      </c>
      <c r="V19" s="11">
        <f>S19+T19+U19</f>
        <v>34.950000000000003</v>
      </c>
      <c r="W19" s="34">
        <f>(MIN(V$5:V$29)/V19)*100</f>
        <v>98.02575107296137</v>
      </c>
      <c r="X19" s="12">
        <v>21.5</v>
      </c>
      <c r="Y19" s="2"/>
      <c r="Z19" s="3"/>
      <c r="AA19" s="3"/>
      <c r="AB19" s="3"/>
      <c r="AC19" s="3"/>
      <c r="AD19" s="3"/>
      <c r="AE19" s="3"/>
      <c r="AF19" s="6">
        <f>X19+Y19</f>
        <v>21.5</v>
      </c>
      <c r="AG19" s="10">
        <f>Z19</f>
        <v>0</v>
      </c>
      <c r="AH19" s="3">
        <f>(AA19*5)+(AB19*10)+(AC19*15)+(AD19*10)+(AE19*20)</f>
        <v>0</v>
      </c>
      <c r="AI19" s="11">
        <f>AF19+AG19+AH19</f>
        <v>21.5</v>
      </c>
      <c r="AJ19" s="34">
        <f>(MIN(AI$5:AI$29)/AI19)*100</f>
        <v>54.697674418604649</v>
      </c>
      <c r="AK19" s="12">
        <v>35.33</v>
      </c>
      <c r="AL19" s="2"/>
      <c r="AM19" s="3"/>
      <c r="AN19" s="3"/>
      <c r="AO19" s="3"/>
      <c r="AP19" s="3"/>
      <c r="AQ19" s="3"/>
      <c r="AR19" s="3"/>
      <c r="AS19" s="6">
        <f>AK19+AL19</f>
        <v>35.33</v>
      </c>
      <c r="AT19" s="10">
        <f>AM19</f>
        <v>0</v>
      </c>
      <c r="AU19" s="3">
        <f>(AN19*5)+(AO19*10)+(AP19*15)+(AQ19*10)+(AR19*20)</f>
        <v>0</v>
      </c>
      <c r="AV19" s="11">
        <f>AS19+AT19+AU19</f>
        <v>35.33</v>
      </c>
      <c r="AW19" s="34">
        <f>(MIN(AV$5:AV$29)/AV19)*100</f>
        <v>71.950183979620732</v>
      </c>
      <c r="AX19" s="12">
        <v>7.79</v>
      </c>
      <c r="AY19" s="2"/>
      <c r="AZ19" s="3">
        <v>10</v>
      </c>
      <c r="BA19" s="3"/>
      <c r="BB19" s="3"/>
      <c r="BC19" s="3"/>
      <c r="BD19" s="3"/>
      <c r="BE19" s="3"/>
      <c r="BF19" s="6">
        <f>AX19+AY19</f>
        <v>7.79</v>
      </c>
      <c r="BG19" s="10">
        <f>AZ19</f>
        <v>10</v>
      </c>
      <c r="BH19" s="3">
        <f>(BA19*5)+(BB19*10)+(BC19*15)+(BD19*10)+(BE19*20)</f>
        <v>0</v>
      </c>
      <c r="BI19" s="11">
        <f>BF19+BG19+BH19</f>
        <v>17.79</v>
      </c>
      <c r="BJ19" s="34">
        <f>(MIN(BI$5:BI$29)/BI19)*100</f>
        <v>50.365373805508717</v>
      </c>
      <c r="BK19" s="12">
        <v>47.64</v>
      </c>
      <c r="BL19" s="2"/>
      <c r="BM19" s="3"/>
      <c r="BN19" s="3"/>
      <c r="BO19" s="3"/>
      <c r="BP19" s="3"/>
      <c r="BQ19" s="3"/>
      <c r="BR19" s="3"/>
      <c r="BS19" s="6">
        <f>BK19+BL19</f>
        <v>47.64</v>
      </c>
      <c r="BT19" s="10">
        <f>BM19</f>
        <v>0</v>
      </c>
      <c r="BU19" s="3">
        <f>(BN19*5)+(BO19*10)+(BP19*15)+(BQ19*10)+(BR19*20)</f>
        <v>0</v>
      </c>
      <c r="BV19" s="11">
        <f>BS19+BT19+BU19</f>
        <v>47.64</v>
      </c>
      <c r="BW19" s="34">
        <f>(MIN(BV$5:BV$29)/BV19)*100</f>
        <v>69.206549118387912</v>
      </c>
      <c r="BX19" s="12"/>
      <c r="BY19" s="2"/>
      <c r="BZ19" s="3"/>
      <c r="CA19" s="3"/>
      <c r="CB19" s="3"/>
      <c r="CC19" s="3"/>
      <c r="CD19" s="3"/>
      <c r="CE19" s="6">
        <f>BX19+BY19</f>
        <v>0</v>
      </c>
      <c r="CF19" s="10">
        <f>BY19</f>
        <v>0</v>
      </c>
      <c r="CG19" s="3">
        <f>(CA19*3)+(CB19*5)+(CC19*5)+(CD19*20)</f>
        <v>0</v>
      </c>
      <c r="CH19" s="11">
        <f>CE19+CF19+CG19</f>
        <v>0</v>
      </c>
      <c r="CI19" s="43" t="e">
        <f>(MIN(CH$5:CH$29)/CH19)*100</f>
        <v>#DIV/0!</v>
      </c>
    </row>
    <row r="20" spans="1:87" ht="15">
      <c r="A20" s="14">
        <v>6</v>
      </c>
      <c r="B20" s="14">
        <v>5</v>
      </c>
      <c r="C20" s="8" t="s">
        <v>50</v>
      </c>
      <c r="D20" s="9"/>
      <c r="E20" s="9" t="s">
        <v>36</v>
      </c>
      <c r="F20" s="42">
        <f xml:space="preserve"> W20+AJ20+AW20+BJ20+BW20</f>
        <v>330.81552684596966</v>
      </c>
      <c r="G20" s="51">
        <f>H20+I20+J20</f>
        <v>176.78</v>
      </c>
      <c r="H20" s="21">
        <f>S20+AF20+AS20+BF20+BS20+CE20</f>
        <v>122.78</v>
      </c>
      <c r="I20" s="7">
        <f>U20+AH20+AU20+BH20+BU20+CG20</f>
        <v>40</v>
      </c>
      <c r="J20" s="23">
        <f>M20+Z20+AM20+AZ20+BM20+BZ20</f>
        <v>14</v>
      </c>
      <c r="K20" s="12">
        <v>24.32</v>
      </c>
      <c r="L20" s="2"/>
      <c r="M20" s="3">
        <v>4</v>
      </c>
      <c r="N20" s="3"/>
      <c r="O20" s="3">
        <v>4</v>
      </c>
      <c r="P20" s="3"/>
      <c r="Q20" s="3"/>
      <c r="R20" s="13"/>
      <c r="S20" s="6">
        <f>K20+L20</f>
        <v>24.32</v>
      </c>
      <c r="T20" s="10">
        <f>M20</f>
        <v>4</v>
      </c>
      <c r="U20" s="3">
        <f>(N20*5)+(O20*10)+(P20*15)+(Q20*10)+(R20*20)</f>
        <v>40</v>
      </c>
      <c r="V20" s="11">
        <f>S20+T20+U20</f>
        <v>68.319999999999993</v>
      </c>
      <c r="W20" s="34">
        <f>(MIN(V$5:V$29)/V20)*100</f>
        <v>50.146370023419209</v>
      </c>
      <c r="X20" s="12">
        <v>15.5</v>
      </c>
      <c r="Y20" s="2"/>
      <c r="Z20" s="3"/>
      <c r="AA20" s="3"/>
      <c r="AB20" s="3"/>
      <c r="AC20" s="3"/>
      <c r="AD20" s="3"/>
      <c r="AE20" s="3"/>
      <c r="AF20" s="6">
        <f>X20+Y20</f>
        <v>15.5</v>
      </c>
      <c r="AG20" s="10">
        <f>Z20</f>
        <v>0</v>
      </c>
      <c r="AH20" s="3">
        <f>(AA20*5)+(AB20*10)+(AC20*15)+(AD20*10)+(AE20*20)</f>
        <v>0</v>
      </c>
      <c r="AI20" s="11">
        <f>AF20+AG20+AH20</f>
        <v>15.5</v>
      </c>
      <c r="AJ20" s="34">
        <f>(MIN(AI$5:AI$29)/AI20)*100</f>
        <v>75.870967741935473</v>
      </c>
      <c r="AK20" s="12">
        <v>31.66</v>
      </c>
      <c r="AL20" s="2"/>
      <c r="AM20" s="3"/>
      <c r="AN20" s="3"/>
      <c r="AO20" s="3"/>
      <c r="AP20" s="3"/>
      <c r="AQ20" s="3"/>
      <c r="AR20" s="3"/>
      <c r="AS20" s="6">
        <f>AK20+AL20</f>
        <v>31.66</v>
      </c>
      <c r="AT20" s="10">
        <f>AM20</f>
        <v>0</v>
      </c>
      <c r="AU20" s="3">
        <f>(AN20*5)+(AO20*10)+(AP20*15)+(AQ20*10)+(AR20*20)</f>
        <v>0</v>
      </c>
      <c r="AV20" s="11">
        <f>AS20+AT20+AU20</f>
        <v>31.66</v>
      </c>
      <c r="AW20" s="34">
        <f>(MIN(AV$5:AV$29)/AV20)*100</f>
        <v>80.290587492103612</v>
      </c>
      <c r="AX20" s="12">
        <v>10.56</v>
      </c>
      <c r="AY20" s="2"/>
      <c r="AZ20" s="3">
        <v>10</v>
      </c>
      <c r="BA20" s="3"/>
      <c r="BB20" s="3"/>
      <c r="BC20" s="3"/>
      <c r="BD20" s="3"/>
      <c r="BE20" s="3"/>
      <c r="BF20" s="6">
        <f>AX20+AY20</f>
        <v>10.56</v>
      </c>
      <c r="BG20" s="10">
        <f>AZ20</f>
        <v>10</v>
      </c>
      <c r="BH20" s="3">
        <f>(BA20*5)+(BB20*10)+(BC20*15)+(BD20*10)+(BE20*20)</f>
        <v>0</v>
      </c>
      <c r="BI20" s="11">
        <f>BF20+BG20+BH20</f>
        <v>20.560000000000002</v>
      </c>
      <c r="BJ20" s="34">
        <f>(MIN(BI$5:BI$29)/BI20)*100</f>
        <v>43.579766536964982</v>
      </c>
      <c r="BK20" s="12">
        <v>40.74</v>
      </c>
      <c r="BL20" s="2"/>
      <c r="BM20" s="3"/>
      <c r="BN20" s="3"/>
      <c r="BO20" s="3"/>
      <c r="BP20" s="3"/>
      <c r="BQ20" s="3"/>
      <c r="BR20" s="3"/>
      <c r="BS20" s="6">
        <f>BK20+BL20</f>
        <v>40.74</v>
      </c>
      <c r="BT20" s="10">
        <f>BM20</f>
        <v>0</v>
      </c>
      <c r="BU20" s="3">
        <f>(BN20*5)+(BO20*10)+(BP20*15)+(BQ20*10)+(BR20*20)</f>
        <v>0</v>
      </c>
      <c r="BV20" s="11">
        <f>BS20+BT20+BU20</f>
        <v>40.74</v>
      </c>
      <c r="BW20" s="34">
        <f>(MIN(BV$5:BV$29)/BV20)*100</f>
        <v>80.927835051546381</v>
      </c>
      <c r="BX20" s="12"/>
      <c r="BY20" s="2"/>
      <c r="BZ20" s="3"/>
      <c r="CA20" s="3"/>
      <c r="CB20" s="3"/>
      <c r="CC20" s="3"/>
      <c r="CD20" s="3"/>
      <c r="CE20" s="6">
        <f>BX20+BY20</f>
        <v>0</v>
      </c>
      <c r="CF20" s="10">
        <f>BY20</f>
        <v>0</v>
      </c>
      <c r="CG20" s="3">
        <f>(CA20*3)+(CB20*5)+(CC20*5)+(CD20*20)</f>
        <v>0</v>
      </c>
      <c r="CH20" s="11">
        <f>CE20+CF20+CG20</f>
        <v>0</v>
      </c>
      <c r="CI20" s="43" t="e">
        <f>(MIN(CH$5:CH$29)/CH20)*100</f>
        <v>#DIV/0!</v>
      </c>
    </row>
    <row r="21" spans="1:87" ht="15">
      <c r="A21" s="14">
        <v>8</v>
      </c>
      <c r="B21" s="14">
        <v>6</v>
      </c>
      <c r="C21" s="8" t="s">
        <v>43</v>
      </c>
      <c r="D21" s="9"/>
      <c r="E21" s="9" t="s">
        <v>36</v>
      </c>
      <c r="F21" s="42">
        <f xml:space="preserve"> W21+AJ21+AW21+BJ21+BW21</f>
        <v>317.53105879079476</v>
      </c>
      <c r="G21" s="51">
        <f>H21+I21+J21</f>
        <v>176.48999999999998</v>
      </c>
      <c r="H21" s="21">
        <f>S21+AF21+AS21+BF21+BS21+CE21</f>
        <v>146.48999999999998</v>
      </c>
      <c r="I21" s="7">
        <f>U21+AH21+AU21+BH21+BU21+CG21</f>
        <v>5</v>
      </c>
      <c r="J21" s="23">
        <f>M21+Z21+AM21+AZ21+BM21+BZ21</f>
        <v>25</v>
      </c>
      <c r="K21" s="12">
        <v>39.729999999999997</v>
      </c>
      <c r="L21" s="2"/>
      <c r="M21" s="3">
        <v>15</v>
      </c>
      <c r="N21" s="3"/>
      <c r="O21" s="3"/>
      <c r="P21" s="3"/>
      <c r="Q21" s="3"/>
      <c r="R21" s="13"/>
      <c r="S21" s="6">
        <f>K21+L21</f>
        <v>39.729999999999997</v>
      </c>
      <c r="T21" s="10">
        <f>M21</f>
        <v>15</v>
      </c>
      <c r="U21" s="3">
        <f>(N21*5)+(O21*10)+(P21*15)+(Q21*10)+(R21*20)</f>
        <v>0</v>
      </c>
      <c r="V21" s="11">
        <f>S21+T21+U21</f>
        <v>54.73</v>
      </c>
      <c r="W21" s="34">
        <f>(MIN(V$5:V$29)/V21)*100</f>
        <v>62.598209391558555</v>
      </c>
      <c r="X21" s="12">
        <v>20.72</v>
      </c>
      <c r="Y21" s="2"/>
      <c r="Z21" s="3"/>
      <c r="AA21" s="3"/>
      <c r="AB21" s="3"/>
      <c r="AC21" s="3"/>
      <c r="AD21" s="3"/>
      <c r="AE21" s="3"/>
      <c r="AF21" s="6">
        <f>X21+Y21</f>
        <v>20.72</v>
      </c>
      <c r="AG21" s="10">
        <f>Z21</f>
        <v>0</v>
      </c>
      <c r="AH21" s="3">
        <f>(AA21*5)+(AB21*10)+(AC21*15)+(AD21*10)+(AE21*20)</f>
        <v>0</v>
      </c>
      <c r="AI21" s="11">
        <f>AF21+AG21+AH21</f>
        <v>20.72</v>
      </c>
      <c r="AJ21" s="34">
        <f>(MIN(AI$5:AI$29)/AI21)*100</f>
        <v>56.756756756756758</v>
      </c>
      <c r="AK21" s="12">
        <v>25.71</v>
      </c>
      <c r="AL21" s="2"/>
      <c r="AM21" s="3"/>
      <c r="AN21" s="3">
        <v>1</v>
      </c>
      <c r="AO21" s="3"/>
      <c r="AP21" s="3"/>
      <c r="AQ21" s="3"/>
      <c r="AR21" s="3"/>
      <c r="AS21" s="6">
        <f>AK21+AL21</f>
        <v>25.71</v>
      </c>
      <c r="AT21" s="10">
        <f>AM21</f>
        <v>0</v>
      </c>
      <c r="AU21" s="3">
        <f>(AN21*5)+(AO21*10)+(AP21*15)+(AQ21*10)+(AR21*20)</f>
        <v>5</v>
      </c>
      <c r="AV21" s="11">
        <f>AS21+AT21+AU21</f>
        <v>30.71</v>
      </c>
      <c r="AW21" s="34">
        <f>(MIN(AV$5:AV$29)/AV21)*100</f>
        <v>82.774340605665913</v>
      </c>
      <c r="AX21" s="12">
        <v>6.57</v>
      </c>
      <c r="AY21" s="2"/>
      <c r="AZ21" s="3">
        <v>10</v>
      </c>
      <c r="BA21" s="3"/>
      <c r="BB21" s="3"/>
      <c r="BC21" s="3"/>
      <c r="BD21" s="3"/>
      <c r="BE21" s="3"/>
      <c r="BF21" s="6">
        <f>AX21+AY21</f>
        <v>6.57</v>
      </c>
      <c r="BG21" s="10">
        <f>AZ21</f>
        <v>10</v>
      </c>
      <c r="BH21" s="3">
        <f>(BA21*5)+(BB21*10)+(BC21*15)+(BD21*10)+(BE21*20)</f>
        <v>0</v>
      </c>
      <c r="BI21" s="11">
        <f>BF21+BG21+BH21</f>
        <v>16.57</v>
      </c>
      <c r="BJ21" s="34">
        <f>(MIN(BI$5:BI$29)/BI21)*100</f>
        <v>54.073627036813519</v>
      </c>
      <c r="BK21" s="12">
        <v>53.76</v>
      </c>
      <c r="BL21" s="2"/>
      <c r="BM21" s="3"/>
      <c r="BN21" s="3"/>
      <c r="BO21" s="3"/>
      <c r="BP21" s="3"/>
      <c r="BQ21" s="3"/>
      <c r="BR21" s="3"/>
      <c r="BS21" s="6">
        <f>BK21+BL21</f>
        <v>53.76</v>
      </c>
      <c r="BT21" s="10">
        <f>BM21</f>
        <v>0</v>
      </c>
      <c r="BU21" s="3">
        <f>(BN21*5)+(BO21*10)+(BP21*15)+(BQ21*10)+(BR21*20)</f>
        <v>0</v>
      </c>
      <c r="BV21" s="11">
        <f>BS21+BT21+BU21</f>
        <v>53.76</v>
      </c>
      <c r="BW21" s="34">
        <f>(MIN(BV$5:BV$29)/BV21)*100</f>
        <v>61.328125</v>
      </c>
      <c r="BX21" s="12"/>
      <c r="BY21" s="2"/>
      <c r="BZ21" s="3"/>
      <c r="CA21" s="3"/>
      <c r="CB21" s="3"/>
      <c r="CC21" s="3"/>
      <c r="CD21" s="3"/>
      <c r="CE21" s="6">
        <f>BX21+BY21</f>
        <v>0</v>
      </c>
      <c r="CF21" s="10">
        <f>BY21</f>
        <v>0</v>
      </c>
      <c r="CG21" s="3">
        <f>(CA21*3)+(CB21*5)+(CC21*5)+(CD21*20)</f>
        <v>0</v>
      </c>
      <c r="CH21" s="11">
        <f>CE21+CF21+CG21</f>
        <v>0</v>
      </c>
      <c r="CI21" s="43" t="e">
        <f>(MIN(CH$5:CH$29)/CH21)*100</f>
        <v>#DIV/0!</v>
      </c>
    </row>
    <row r="22" spans="1:87" ht="15">
      <c r="A22" s="14">
        <v>10</v>
      </c>
      <c r="B22" s="14">
        <v>7</v>
      </c>
      <c r="C22" s="8" t="s">
        <v>55</v>
      </c>
      <c r="D22" s="9"/>
      <c r="E22" s="9" t="s">
        <v>36</v>
      </c>
      <c r="F22" s="42">
        <f xml:space="preserve"> W22+AJ22+AW22+BJ22+BW22</f>
        <v>305.38363620606742</v>
      </c>
      <c r="G22" s="51">
        <f>H22+I22+J22</f>
        <v>188.13</v>
      </c>
      <c r="H22" s="21">
        <f>S22+AF22+AS22+BF22+BS22+CE22</f>
        <v>162.13</v>
      </c>
      <c r="I22" s="7">
        <f>U22+AH22+AU22+BH22+BU22+CG22</f>
        <v>0</v>
      </c>
      <c r="J22" s="23">
        <f>M22+Z22+AM22+AZ22+BM22+BZ22</f>
        <v>26</v>
      </c>
      <c r="K22" s="12">
        <v>53.95</v>
      </c>
      <c r="L22" s="2"/>
      <c r="M22" s="3">
        <v>16</v>
      </c>
      <c r="N22" s="3"/>
      <c r="O22" s="3"/>
      <c r="P22" s="3"/>
      <c r="Q22" s="3"/>
      <c r="R22" s="13"/>
      <c r="S22" s="6">
        <f>K22+L22</f>
        <v>53.95</v>
      </c>
      <c r="T22" s="10">
        <f>M22</f>
        <v>16</v>
      </c>
      <c r="U22" s="3">
        <f>(N22*5)+(O22*10)+(P22*15)+(Q22*10)+(R22*20)</f>
        <v>0</v>
      </c>
      <c r="V22" s="11">
        <f>S22+T22+U22</f>
        <v>69.95</v>
      </c>
      <c r="W22" s="34">
        <f>(MIN(V$5:V$29)/V22)*100</f>
        <v>48.977841315225156</v>
      </c>
      <c r="X22" s="12">
        <v>18.510000000000002</v>
      </c>
      <c r="Y22" s="2"/>
      <c r="Z22" s="3"/>
      <c r="AA22" s="3"/>
      <c r="AB22" s="3"/>
      <c r="AC22" s="3"/>
      <c r="AD22" s="3"/>
      <c r="AE22" s="3"/>
      <c r="AF22" s="6">
        <f>X22+Y22</f>
        <v>18.510000000000002</v>
      </c>
      <c r="AG22" s="10">
        <f>Z22</f>
        <v>0</v>
      </c>
      <c r="AH22" s="3">
        <f>(AA22*5)+(AB22*10)+(AC22*15)+(AD22*10)+(AE22*20)</f>
        <v>0</v>
      </c>
      <c r="AI22" s="11">
        <f>AF22+AG22+AH22</f>
        <v>18.510000000000002</v>
      </c>
      <c r="AJ22" s="34">
        <f>(MIN(AI$5:AI$29)/AI22)*100</f>
        <v>63.533225283630465</v>
      </c>
      <c r="AK22" s="12">
        <v>38.32</v>
      </c>
      <c r="AL22" s="2"/>
      <c r="AM22" s="3"/>
      <c r="AN22" s="3"/>
      <c r="AO22" s="3"/>
      <c r="AP22" s="3"/>
      <c r="AQ22" s="3"/>
      <c r="AR22" s="3"/>
      <c r="AS22" s="6">
        <f>AK22+AL22</f>
        <v>38.32</v>
      </c>
      <c r="AT22" s="10">
        <f>AM22</f>
        <v>0</v>
      </c>
      <c r="AU22" s="3">
        <f>(AN22*5)+(AO22*10)+(AP22*15)+(AQ22*10)+(AR22*20)</f>
        <v>0</v>
      </c>
      <c r="AV22" s="11">
        <f>AS22+AT22+AU22</f>
        <v>38.32</v>
      </c>
      <c r="AW22" s="34">
        <f>(MIN(AV$5:AV$29)/AV22)*100</f>
        <v>66.336116910229649</v>
      </c>
      <c r="AX22" s="12">
        <v>7.38</v>
      </c>
      <c r="AY22" s="2"/>
      <c r="AZ22" s="3">
        <v>10</v>
      </c>
      <c r="BA22" s="3"/>
      <c r="BB22" s="3"/>
      <c r="BC22" s="3"/>
      <c r="BD22" s="3"/>
      <c r="BE22" s="3"/>
      <c r="BF22" s="6">
        <f>AX22+AY22</f>
        <v>7.38</v>
      </c>
      <c r="BG22" s="10">
        <f>AZ22</f>
        <v>10</v>
      </c>
      <c r="BH22" s="3">
        <f>(BA22*5)+(BB22*10)+(BC22*15)+(BD22*10)+(BE22*20)</f>
        <v>0</v>
      </c>
      <c r="BI22" s="11">
        <f>BF22+BG22+BH22</f>
        <v>17.38</v>
      </c>
      <c r="BJ22" s="34">
        <f>(MIN(BI$5:BI$29)/BI22)*100</f>
        <v>51.553509781357889</v>
      </c>
      <c r="BK22" s="12">
        <v>43.97</v>
      </c>
      <c r="BL22" s="2"/>
      <c r="BM22" s="3"/>
      <c r="BN22" s="3"/>
      <c r="BO22" s="3"/>
      <c r="BP22" s="3"/>
      <c r="BQ22" s="3"/>
      <c r="BR22" s="3"/>
      <c r="BS22" s="6">
        <f>BK22+BL22</f>
        <v>43.97</v>
      </c>
      <c r="BT22" s="10">
        <f>BM22</f>
        <v>0</v>
      </c>
      <c r="BU22" s="3">
        <f>(BN22*5)+(BO22*10)+(BP22*15)+(BQ22*10)+(BR22*20)</f>
        <v>0</v>
      </c>
      <c r="BV22" s="11">
        <f>BS22+BT22+BU22</f>
        <v>43.97</v>
      </c>
      <c r="BW22" s="34">
        <f>(MIN(BV$5:BV$29)/BV22)*100</f>
        <v>74.982942915624278</v>
      </c>
      <c r="BX22" s="12"/>
      <c r="BY22" s="2"/>
      <c r="BZ22" s="3"/>
      <c r="CA22" s="3"/>
      <c r="CB22" s="3"/>
      <c r="CC22" s="3"/>
      <c r="CD22" s="3"/>
      <c r="CE22" s="6">
        <f>BX22+BY22</f>
        <v>0</v>
      </c>
      <c r="CF22" s="10">
        <f>BY22</f>
        <v>0</v>
      </c>
      <c r="CG22" s="3">
        <f>(CA22*3)+(CB22*5)+(CC22*5)+(CD22*20)</f>
        <v>0</v>
      </c>
      <c r="CH22" s="11">
        <f>CE22+CF22+CG22</f>
        <v>0</v>
      </c>
      <c r="CI22" s="43" t="e">
        <f>(MIN(CH$5:CH$29)/CH22)*100</f>
        <v>#DIV/0!</v>
      </c>
    </row>
    <row r="23" spans="1:87" ht="15">
      <c r="A23" s="14">
        <v>12</v>
      </c>
      <c r="B23" s="14">
        <v>8</v>
      </c>
      <c r="C23" s="8" t="s">
        <v>41</v>
      </c>
      <c r="D23" s="9"/>
      <c r="E23" s="9" t="s">
        <v>36</v>
      </c>
      <c r="F23" s="42">
        <f xml:space="preserve"> W23+AJ23+AW23+BJ23+BW23</f>
        <v>235.74113654925566</v>
      </c>
      <c r="G23" s="51">
        <f>H23+I23+J23</f>
        <v>250.97</v>
      </c>
      <c r="H23" s="21">
        <f>S23+AF23+AS23+BF23+BS23+CE23</f>
        <v>203.97</v>
      </c>
      <c r="I23" s="7">
        <f>U23+AH23+AU23+BH23+BU23+CG23</f>
        <v>0</v>
      </c>
      <c r="J23" s="23">
        <f>M23+Z23+AM23+AZ23+BM23+BZ23</f>
        <v>47</v>
      </c>
      <c r="K23" s="12">
        <v>59.06</v>
      </c>
      <c r="L23" s="2"/>
      <c r="M23" s="3">
        <v>7</v>
      </c>
      <c r="N23" s="3"/>
      <c r="O23" s="3"/>
      <c r="P23" s="3"/>
      <c r="Q23" s="3"/>
      <c r="R23" s="13"/>
      <c r="S23" s="6">
        <f>K23+L23</f>
        <v>59.06</v>
      </c>
      <c r="T23" s="10">
        <f>M23</f>
        <v>7</v>
      </c>
      <c r="U23" s="3">
        <f>(N23*5)+(O23*10)+(P23*15)+(Q23*10)+(R23*20)</f>
        <v>0</v>
      </c>
      <c r="V23" s="11">
        <f>S23+T23+U23</f>
        <v>66.06</v>
      </c>
      <c r="W23" s="34">
        <f>(MIN(V$5:V$29)/V23)*100</f>
        <v>51.861943687556767</v>
      </c>
      <c r="X23" s="12">
        <v>17.079999999999998</v>
      </c>
      <c r="Y23" s="2"/>
      <c r="Z23" s="3"/>
      <c r="AA23" s="3"/>
      <c r="AB23" s="3"/>
      <c r="AC23" s="3"/>
      <c r="AD23" s="3"/>
      <c r="AE23" s="3"/>
      <c r="AF23" s="6">
        <f>X23+Y23</f>
        <v>17.079999999999998</v>
      </c>
      <c r="AG23" s="10">
        <f>Z23</f>
        <v>0</v>
      </c>
      <c r="AH23" s="3">
        <f>(AA23*5)+(AB23*10)+(AC23*15)+(AD23*10)+(AE23*20)</f>
        <v>0</v>
      </c>
      <c r="AI23" s="11">
        <f>AF23+AG23+AH23</f>
        <v>17.079999999999998</v>
      </c>
      <c r="AJ23" s="34">
        <f>(MIN(AI$5:AI$29)/AI23)*100</f>
        <v>68.852459016393453</v>
      </c>
      <c r="AK23" s="12">
        <v>41.82</v>
      </c>
      <c r="AL23" s="2"/>
      <c r="AM23" s="3">
        <v>30</v>
      </c>
      <c r="AN23" s="3"/>
      <c r="AO23" s="3"/>
      <c r="AP23" s="3"/>
      <c r="AQ23" s="3"/>
      <c r="AR23" s="3"/>
      <c r="AS23" s="6">
        <f>AK23+AL23</f>
        <v>41.82</v>
      </c>
      <c r="AT23" s="10">
        <f>AM23</f>
        <v>30</v>
      </c>
      <c r="AU23" s="3">
        <f>(AN23*5)+(AO23*10)+(AP23*15)+(AQ23*10)+(AR23*20)</f>
        <v>0</v>
      </c>
      <c r="AV23" s="11">
        <f>AS23+AT23+AU23</f>
        <v>71.819999999999993</v>
      </c>
      <c r="AW23" s="34">
        <f>(MIN(AV$5:AV$29)/AV23)*100</f>
        <v>35.394040657198559</v>
      </c>
      <c r="AX23" s="12">
        <v>24.95</v>
      </c>
      <c r="AY23" s="2"/>
      <c r="AZ23" s="3">
        <v>10</v>
      </c>
      <c r="BA23" s="3"/>
      <c r="BB23" s="3"/>
      <c r="BC23" s="3"/>
      <c r="BD23" s="3"/>
      <c r="BE23" s="3"/>
      <c r="BF23" s="6">
        <f>AX23+AY23</f>
        <v>24.95</v>
      </c>
      <c r="BG23" s="10">
        <f>AZ23</f>
        <v>10</v>
      </c>
      <c r="BH23" s="3">
        <f>(BA23*5)+(BB23*10)+(BC23*15)+(BD23*10)+(BE23*20)</f>
        <v>0</v>
      </c>
      <c r="BI23" s="11">
        <f>BF23+BG23+BH23</f>
        <v>34.950000000000003</v>
      </c>
      <c r="BJ23" s="57">
        <f>(MIN(BI$5:BI$29)/BI23)*100</f>
        <v>25.636623748211729</v>
      </c>
      <c r="BK23" s="12">
        <v>61.06</v>
      </c>
      <c r="BL23" s="2"/>
      <c r="BM23" s="3"/>
      <c r="BN23" s="3"/>
      <c r="BO23" s="3"/>
      <c r="BP23" s="3"/>
      <c r="BQ23" s="3"/>
      <c r="BR23" s="3"/>
      <c r="BS23" s="6">
        <f>BK23+BL23</f>
        <v>61.06</v>
      </c>
      <c r="BT23" s="10">
        <f>BM23</f>
        <v>0</v>
      </c>
      <c r="BU23" s="3">
        <f>(BN23*5)+(BO23*10)+(BP23*15)+(BQ23*10)+(BR23*20)</f>
        <v>0</v>
      </c>
      <c r="BV23" s="11">
        <f>BS23+BT23+BU23</f>
        <v>61.06</v>
      </c>
      <c r="BW23" s="34">
        <f>(MIN(BV$5:BV$29)/BV23)*100</f>
        <v>53.99606943989518</v>
      </c>
      <c r="BX23" s="12"/>
      <c r="BY23" s="2"/>
      <c r="BZ23" s="3"/>
      <c r="CA23" s="3"/>
      <c r="CB23" s="3"/>
      <c r="CC23" s="3"/>
      <c r="CD23" s="3"/>
      <c r="CE23" s="6">
        <f>BX23+BY23</f>
        <v>0</v>
      </c>
      <c r="CF23" s="10">
        <f>BY23</f>
        <v>0</v>
      </c>
      <c r="CG23" s="3">
        <f>(CA23*3)+(CB23*5)+(CC23*5)+(CD23*20)</f>
        <v>0</v>
      </c>
      <c r="CH23" s="11">
        <f>CE23+CF23+CG23</f>
        <v>0</v>
      </c>
      <c r="CI23" s="43" t="e">
        <f>(MIN(CH$5:CH$29)/CH23)*100</f>
        <v>#DIV/0!</v>
      </c>
    </row>
    <row r="24" spans="1:87" ht="15">
      <c r="A24" s="14">
        <v>13</v>
      </c>
      <c r="B24" s="14">
        <v>9</v>
      </c>
      <c r="C24" s="8" t="s">
        <v>51</v>
      </c>
      <c r="D24" s="9"/>
      <c r="E24" s="9" t="s">
        <v>36</v>
      </c>
      <c r="F24" s="42">
        <f xml:space="preserve"> W24+AJ24+AW24+BJ24+BW24</f>
        <v>222.69575681654507</v>
      </c>
      <c r="G24" s="51">
        <f>H24+I24+J24</f>
        <v>266.83999999999997</v>
      </c>
      <c r="H24" s="21">
        <f>S24+AF24+AS24+BF24+BS24+CE24</f>
        <v>227.83999999999997</v>
      </c>
      <c r="I24" s="7">
        <f>U24+AH24+AU24+BH24+BU24+CG24</f>
        <v>0</v>
      </c>
      <c r="J24" s="23">
        <f>M24+Z24+AM24+AZ24+BM24+BZ24</f>
        <v>39</v>
      </c>
      <c r="K24" s="12">
        <v>48.68</v>
      </c>
      <c r="L24" s="2"/>
      <c r="M24" s="3">
        <v>19</v>
      </c>
      <c r="N24" s="3"/>
      <c r="O24" s="3"/>
      <c r="P24" s="3"/>
      <c r="Q24" s="3"/>
      <c r="R24" s="13"/>
      <c r="S24" s="6">
        <f>K24+L24</f>
        <v>48.68</v>
      </c>
      <c r="T24" s="10">
        <f>M24</f>
        <v>19</v>
      </c>
      <c r="U24" s="3">
        <f>(N24*5)+(O24*10)+(P24*15)+(Q24*10)+(R24*20)</f>
        <v>0</v>
      </c>
      <c r="V24" s="11">
        <f>S24+T24+U24</f>
        <v>67.680000000000007</v>
      </c>
      <c r="W24" s="34">
        <f>(MIN(V$5:V$29)/V24)*100</f>
        <v>50.620567375886516</v>
      </c>
      <c r="X24" s="12">
        <v>37.369999999999997</v>
      </c>
      <c r="Y24" s="2"/>
      <c r="Z24" s="3"/>
      <c r="AA24" s="3"/>
      <c r="AB24" s="3"/>
      <c r="AC24" s="3"/>
      <c r="AD24" s="3"/>
      <c r="AE24" s="3"/>
      <c r="AF24" s="6">
        <f>X24+Y24</f>
        <v>37.369999999999997</v>
      </c>
      <c r="AG24" s="10">
        <f>Z24</f>
        <v>0</v>
      </c>
      <c r="AH24" s="3">
        <f>(AA24*5)+(AB24*10)+(AC24*15)+(AD24*10)+(AE24*20)</f>
        <v>0</v>
      </c>
      <c r="AI24" s="11">
        <f>AF24+AG24+AH24</f>
        <v>37.369999999999997</v>
      </c>
      <c r="AJ24" s="34">
        <f>(MIN(AI$5:AI$29)/AI24)*100</f>
        <v>31.469092855231473</v>
      </c>
      <c r="AK24" s="12">
        <v>70.42</v>
      </c>
      <c r="AL24" s="2"/>
      <c r="AM24" s="3">
        <v>20</v>
      </c>
      <c r="AN24" s="3"/>
      <c r="AO24" s="3"/>
      <c r="AP24" s="3"/>
      <c r="AQ24" s="3"/>
      <c r="AR24" s="3"/>
      <c r="AS24" s="6">
        <f>AK24+AL24</f>
        <v>70.42</v>
      </c>
      <c r="AT24" s="10">
        <f>AM24</f>
        <v>20</v>
      </c>
      <c r="AU24" s="3">
        <f>(AN24*5)+(AO24*10)+(AP24*15)+(AQ24*10)+(AR24*20)</f>
        <v>0</v>
      </c>
      <c r="AV24" s="11">
        <f>AS24+AT24+AU24</f>
        <v>90.42</v>
      </c>
      <c r="AW24" s="34">
        <f>(MIN(AV$5:AV$29)/AV24)*100</f>
        <v>28.113249281132497</v>
      </c>
      <c r="AX24" s="12">
        <v>17.45</v>
      </c>
      <c r="AY24" s="2"/>
      <c r="AZ24" s="3"/>
      <c r="BA24" s="3"/>
      <c r="BB24" s="3"/>
      <c r="BC24" s="3"/>
      <c r="BD24" s="3"/>
      <c r="BE24" s="3"/>
      <c r="BF24" s="6">
        <f>AX24+AY24</f>
        <v>17.45</v>
      </c>
      <c r="BG24" s="10">
        <f>AZ24</f>
        <v>0</v>
      </c>
      <c r="BH24" s="3">
        <f>(BA24*5)+(BB24*10)+(BC24*15)+(BD24*10)+(BE24*20)</f>
        <v>0</v>
      </c>
      <c r="BI24" s="11">
        <f>BF24+BG24+BH24</f>
        <v>17.45</v>
      </c>
      <c r="BJ24" s="34">
        <f>(MIN(BI$5:BI$29)/BI24)*100</f>
        <v>51.346704871060176</v>
      </c>
      <c r="BK24" s="12">
        <v>53.92</v>
      </c>
      <c r="BL24" s="2"/>
      <c r="BM24" s="3"/>
      <c r="BN24" s="3"/>
      <c r="BO24" s="3"/>
      <c r="BP24" s="3"/>
      <c r="BQ24" s="3"/>
      <c r="BR24" s="3"/>
      <c r="BS24" s="6">
        <f>BK24+BL24</f>
        <v>53.92</v>
      </c>
      <c r="BT24" s="10">
        <f>BM24</f>
        <v>0</v>
      </c>
      <c r="BU24" s="3">
        <f>(BN24*5)+(BO24*10)+(BP24*15)+(BQ24*10)+(BR24*20)</f>
        <v>0</v>
      </c>
      <c r="BV24" s="11">
        <f>BS24+BT24+BU24</f>
        <v>53.92</v>
      </c>
      <c r="BW24" s="34">
        <f>(MIN(BV$5:BV$29)/BV24)*100</f>
        <v>61.146142433234417</v>
      </c>
      <c r="BX24" s="12"/>
      <c r="BY24" s="2"/>
      <c r="BZ24" s="3"/>
      <c r="CA24" s="3"/>
      <c r="CB24" s="3"/>
      <c r="CC24" s="3"/>
      <c r="CD24" s="3"/>
      <c r="CE24" s="6">
        <f>BX24+BY24</f>
        <v>0</v>
      </c>
      <c r="CF24" s="10">
        <f>BY24</f>
        <v>0</v>
      </c>
      <c r="CG24" s="3">
        <f>(CA24*3)+(CB24*5)+(CC24*5)+(CD24*20)</f>
        <v>0</v>
      </c>
      <c r="CH24" s="11">
        <f>CE24+CF24+CG24</f>
        <v>0</v>
      </c>
      <c r="CI24" s="43" t="e">
        <f>(MIN(CH$5:CH$29)/CH24)*100</f>
        <v>#DIV/0!</v>
      </c>
    </row>
    <row r="25" spans="1:87" ht="15">
      <c r="A25" s="41"/>
      <c r="B25" s="37"/>
      <c r="C25" s="8"/>
      <c r="D25" s="9"/>
      <c r="E25" s="9"/>
      <c r="F25" s="42"/>
      <c r="H25" s="21"/>
      <c r="I25" s="48"/>
      <c r="J25" s="23"/>
      <c r="K25" s="2"/>
      <c r="L25" s="2"/>
      <c r="M25" s="3"/>
      <c r="N25" s="3"/>
      <c r="O25" s="3"/>
      <c r="P25" s="3"/>
      <c r="Q25" s="3"/>
      <c r="R25" s="3"/>
      <c r="S25" s="6"/>
      <c r="T25" s="10"/>
      <c r="U25" s="3"/>
      <c r="V25" s="11"/>
      <c r="W25" s="43"/>
      <c r="X25" s="2"/>
      <c r="Y25" s="2"/>
      <c r="Z25" s="3"/>
      <c r="AA25" s="3"/>
      <c r="AB25" s="3"/>
      <c r="AC25" s="3"/>
      <c r="AD25" s="3"/>
      <c r="AE25" s="3"/>
      <c r="AF25" s="6"/>
      <c r="AG25" s="10"/>
      <c r="AH25" s="3"/>
      <c r="AI25" s="11"/>
      <c r="AJ25" s="34"/>
      <c r="AK25" s="12"/>
      <c r="AL25" s="2"/>
      <c r="AM25" s="3"/>
      <c r="AN25" s="3"/>
      <c r="AO25" s="3"/>
      <c r="AP25" s="3"/>
      <c r="AQ25" s="3"/>
      <c r="AR25" s="13"/>
      <c r="AS25" s="2"/>
      <c r="AT25" s="10"/>
      <c r="AU25" s="3"/>
      <c r="AV25" s="38"/>
      <c r="AW25" s="44"/>
      <c r="AX25" s="12"/>
      <c r="AY25" s="2"/>
      <c r="AZ25" s="3"/>
      <c r="BA25" s="3"/>
      <c r="BB25" s="3"/>
      <c r="BC25" s="3"/>
      <c r="BD25" s="3"/>
      <c r="BE25" s="3"/>
      <c r="BF25" s="6"/>
      <c r="BG25" s="10"/>
      <c r="BH25" s="3"/>
      <c r="BI25" s="11"/>
      <c r="BJ25" s="34"/>
      <c r="BK25" s="12"/>
      <c r="BL25" s="2"/>
      <c r="BM25" s="3"/>
      <c r="BN25" s="3"/>
      <c r="BO25" s="3"/>
      <c r="BP25" s="3"/>
      <c r="BQ25" s="3"/>
      <c r="BR25" s="13"/>
      <c r="BS25" s="2"/>
      <c r="BT25" s="10"/>
      <c r="BU25" s="3"/>
      <c r="BV25" s="11"/>
      <c r="BW25" s="34"/>
      <c r="BX25" s="12"/>
      <c r="BY25" s="2"/>
      <c r="BZ25" s="3"/>
      <c r="CA25" s="3"/>
      <c r="CB25" s="3"/>
      <c r="CC25" s="3"/>
      <c r="CD25" s="3"/>
      <c r="CE25" s="6"/>
      <c r="CF25" s="10"/>
      <c r="CG25" s="3"/>
      <c r="CH25" s="38"/>
      <c r="CI25" s="43"/>
    </row>
    <row r="26" spans="1:87" ht="15">
      <c r="A26" s="41"/>
      <c r="B26" s="37"/>
      <c r="C26" s="36" t="s">
        <v>48</v>
      </c>
      <c r="D26" s="9"/>
      <c r="E26" s="9"/>
      <c r="F26" s="42"/>
      <c r="H26" s="21"/>
      <c r="I26" s="7"/>
      <c r="J26" s="23"/>
      <c r="K26" s="12"/>
      <c r="L26" s="2"/>
      <c r="M26" s="3"/>
      <c r="N26" s="3"/>
      <c r="O26" s="3"/>
      <c r="P26" s="3"/>
      <c r="Q26" s="3"/>
      <c r="R26" s="13"/>
      <c r="S26" s="6"/>
      <c r="T26" s="10"/>
      <c r="U26" s="3"/>
      <c r="V26" s="11"/>
      <c r="W26" s="34"/>
      <c r="X26" s="12"/>
      <c r="Y26" s="2"/>
      <c r="Z26" s="3"/>
      <c r="AA26" s="3"/>
      <c r="AB26" s="3"/>
      <c r="AC26" s="3"/>
      <c r="AD26" s="3"/>
      <c r="AE26" s="3"/>
      <c r="AF26" s="6"/>
      <c r="AG26" s="10"/>
      <c r="AH26" s="3"/>
      <c r="AI26" s="11"/>
      <c r="AJ26" s="34"/>
      <c r="AK26" s="12"/>
      <c r="AL26" s="2"/>
      <c r="AM26" s="3"/>
      <c r="AN26" s="3"/>
      <c r="AO26" s="3"/>
      <c r="AP26" s="3"/>
      <c r="AQ26" s="3"/>
      <c r="AR26" s="3"/>
      <c r="AS26" s="6"/>
      <c r="AT26" s="10"/>
      <c r="AU26" s="3"/>
      <c r="AV26" s="11"/>
      <c r="AW26" s="34"/>
      <c r="AX26" s="12"/>
      <c r="AY26" s="2"/>
      <c r="AZ26" s="3"/>
      <c r="BA26" s="3"/>
      <c r="BB26" s="3"/>
      <c r="BC26" s="3"/>
      <c r="BD26" s="3"/>
      <c r="BE26" s="3"/>
      <c r="BF26" s="6"/>
      <c r="BG26" s="10"/>
      <c r="BH26" s="3"/>
      <c r="BI26" s="11"/>
      <c r="BJ26" s="34"/>
      <c r="BK26" s="12"/>
      <c r="BL26" s="2"/>
      <c r="BM26" s="3"/>
      <c r="BN26" s="3"/>
      <c r="BO26" s="3"/>
      <c r="BP26" s="3"/>
      <c r="BQ26" s="3"/>
      <c r="BR26" s="3"/>
      <c r="BS26" s="6"/>
      <c r="BT26" s="10"/>
      <c r="BU26" s="3"/>
      <c r="BV26" s="11"/>
      <c r="BW26" s="34"/>
      <c r="BX26" s="12"/>
      <c r="BY26" s="2"/>
      <c r="BZ26" s="3"/>
      <c r="CA26" s="3"/>
      <c r="CB26" s="3"/>
      <c r="CC26" s="3"/>
      <c r="CD26" s="3"/>
      <c r="CE26" s="6"/>
      <c r="CF26" s="10"/>
      <c r="CG26" s="3"/>
      <c r="CH26" s="11"/>
      <c r="CI26" s="43"/>
    </row>
    <row r="27" spans="1:87" ht="15">
      <c r="A27" s="14">
        <v>9</v>
      </c>
      <c r="B27" s="14">
        <v>1</v>
      </c>
      <c r="C27" s="8" t="s">
        <v>49</v>
      </c>
      <c r="D27" s="9"/>
      <c r="E27" s="9" t="s">
        <v>48</v>
      </c>
      <c r="F27" s="42">
        <f t="shared" ref="F27" si="1" xml:space="preserve"> W27+AJ27+AW27+BJ27+BW27</f>
        <v>311.23094713018554</v>
      </c>
      <c r="G27" s="51">
        <f t="shared" ref="G27" si="2">H27+I27+J27</f>
        <v>204.8</v>
      </c>
      <c r="H27" s="21">
        <f t="shared" ref="H27" si="3">S27+AF27+AS27+BF27+BS27+CE27</f>
        <v>184.8</v>
      </c>
      <c r="I27" s="7">
        <f t="shared" ref="I27" si="4">U27+AH27+AU27+BH27+BU27+CG27</f>
        <v>0</v>
      </c>
      <c r="J27" s="23">
        <f t="shared" ref="J27" si="5">M27+Z27+AM27+AZ27+BM27+BZ27</f>
        <v>20</v>
      </c>
      <c r="K27" s="12">
        <v>52.57</v>
      </c>
      <c r="L27" s="2"/>
      <c r="M27" s="3">
        <v>10</v>
      </c>
      <c r="N27" s="3"/>
      <c r="O27" s="3"/>
      <c r="P27" s="3"/>
      <c r="Q27" s="3"/>
      <c r="R27" s="13"/>
      <c r="S27" s="6">
        <f t="shared" ref="S27" si="6">K27+L27</f>
        <v>52.57</v>
      </c>
      <c r="T27" s="10">
        <f t="shared" ref="T27" si="7">M27</f>
        <v>10</v>
      </c>
      <c r="U27" s="3">
        <f t="shared" ref="U27" si="8">(N27*5)+(O27*10)+(P27*15)+(Q27*10)+(R27*20)</f>
        <v>0</v>
      </c>
      <c r="V27" s="11">
        <f t="shared" ref="V27" si="9">S27+T27+U27</f>
        <v>62.57</v>
      </c>
      <c r="W27" s="34">
        <f>(MIN(V$5:V$29)/V27)*100</f>
        <v>54.754674764264024</v>
      </c>
      <c r="X27" s="12">
        <v>11.76</v>
      </c>
      <c r="Y27" s="2"/>
      <c r="Z27" s="3"/>
      <c r="AA27" s="3"/>
      <c r="AB27" s="3"/>
      <c r="AC27" s="3"/>
      <c r="AD27" s="3"/>
      <c r="AE27" s="3"/>
      <c r="AF27" s="6">
        <f t="shared" ref="AF27" si="10">X27+Y27</f>
        <v>11.76</v>
      </c>
      <c r="AG27" s="10">
        <f t="shared" ref="AG27" si="11">Z27</f>
        <v>0</v>
      </c>
      <c r="AH27" s="3">
        <f t="shared" ref="AH27" si="12">(AA27*5)+(AB27*10)+(AC27*15)+(AD27*10)+(AE27*20)</f>
        <v>0</v>
      </c>
      <c r="AI27" s="11">
        <f t="shared" ref="AI27" si="13">AF27+AG27+AH27</f>
        <v>11.76</v>
      </c>
      <c r="AJ27" s="53">
        <f>(MIN(AI$5:AI$29)/AI27)*100</f>
        <v>100</v>
      </c>
      <c r="AK27" s="12">
        <v>65.66</v>
      </c>
      <c r="AL27" s="2"/>
      <c r="AM27" s="3"/>
      <c r="AN27" s="3"/>
      <c r="AO27" s="3"/>
      <c r="AP27" s="3"/>
      <c r="AQ27" s="3"/>
      <c r="AR27" s="3"/>
      <c r="AS27" s="6">
        <f t="shared" ref="AS27" si="14">AK27+AL27</f>
        <v>65.66</v>
      </c>
      <c r="AT27" s="10">
        <f t="shared" ref="AT27" si="15">AM27</f>
        <v>0</v>
      </c>
      <c r="AU27" s="3">
        <f t="shared" ref="AU27" si="16">(AN27*5)+(AO27*10)+(AP27*15)+(AQ27*10)+(AR27*20)</f>
        <v>0</v>
      </c>
      <c r="AV27" s="11">
        <f t="shared" ref="AV27" si="17">AS27+AT27+AU27</f>
        <v>65.66</v>
      </c>
      <c r="AW27" s="34">
        <f>(MIN(AV$5:AV$29)/AV27)*100</f>
        <v>38.714590313737439</v>
      </c>
      <c r="AX27" s="12">
        <v>12.66</v>
      </c>
      <c r="AY27" s="2"/>
      <c r="AZ27" s="3">
        <v>10</v>
      </c>
      <c r="BA27" s="3"/>
      <c r="BB27" s="3"/>
      <c r="BC27" s="3"/>
      <c r="BD27" s="3"/>
      <c r="BE27" s="3"/>
      <c r="BF27" s="6">
        <f t="shared" ref="BF27" si="18">AX27+AY27</f>
        <v>12.66</v>
      </c>
      <c r="BG27" s="10">
        <f t="shared" ref="BG27" si="19">AZ27</f>
        <v>10</v>
      </c>
      <c r="BH27" s="3">
        <f t="shared" ref="BH27" si="20">(BA27*5)+(BB27*10)+(BC27*15)+(BD27*10)+(BE27*20)</f>
        <v>0</v>
      </c>
      <c r="BI27" s="11">
        <f t="shared" ref="BI27" si="21">BF27+BG27+BH27</f>
        <v>22.66</v>
      </c>
      <c r="BJ27" s="57">
        <f>(MIN(BI$5:BI$29)/BI27)*100</f>
        <v>39.541041482789055</v>
      </c>
      <c r="BK27" s="12">
        <v>42.15</v>
      </c>
      <c r="BL27" s="2"/>
      <c r="BM27" s="3"/>
      <c r="BN27" s="3"/>
      <c r="BO27" s="3"/>
      <c r="BP27" s="3"/>
      <c r="BQ27" s="3"/>
      <c r="BR27" s="3"/>
      <c r="BS27" s="6">
        <f t="shared" ref="BS27" si="22">BK27+BL27</f>
        <v>42.15</v>
      </c>
      <c r="BT27" s="10">
        <f t="shared" ref="BT27" si="23">BM27</f>
        <v>0</v>
      </c>
      <c r="BU27" s="3">
        <f t="shared" ref="BU27" si="24">(BN27*5)+(BO27*10)+(BP27*15)+(BQ27*10)+(BR27*20)</f>
        <v>0</v>
      </c>
      <c r="BV27" s="11">
        <f t="shared" ref="BV27" si="25">BS27+BT27+BU27</f>
        <v>42.15</v>
      </c>
      <c r="BW27" s="34">
        <f>(MIN(BV$5:BV$29)/BV27)*100</f>
        <v>78.220640569395016</v>
      </c>
      <c r="BX27" s="12"/>
      <c r="BY27" s="2"/>
      <c r="BZ27" s="3"/>
      <c r="CA27" s="3"/>
      <c r="CB27" s="3"/>
      <c r="CC27" s="3"/>
      <c r="CD27" s="3"/>
      <c r="CE27" s="6">
        <f t="shared" ref="CE27" si="26">BX27+BY27</f>
        <v>0</v>
      </c>
      <c r="CF27" s="10">
        <f t="shared" ref="CF27" si="27">BY27</f>
        <v>0</v>
      </c>
      <c r="CG27" s="3">
        <f t="shared" ref="CG27" si="28">(CA27*3)+(CB27*5)+(CC27*5)+(CD27*20)</f>
        <v>0</v>
      </c>
      <c r="CH27" s="11">
        <f t="shared" ref="CH27" si="29">CE27+CF27+CG27</f>
        <v>0</v>
      </c>
      <c r="CI27" s="43" t="e">
        <f>(MIN(CH$5:CH$29)/CH27)*100</f>
        <v>#DIV/0!</v>
      </c>
    </row>
    <row r="28" spans="1:87" ht="15">
      <c r="A28" s="41"/>
      <c r="B28" s="37"/>
      <c r="C28" s="36" t="s">
        <v>25</v>
      </c>
      <c r="D28" s="9"/>
      <c r="E28" s="9"/>
      <c r="F28" s="42"/>
      <c r="H28" s="21"/>
      <c r="I28" s="7"/>
      <c r="J28" s="23"/>
      <c r="K28" s="12"/>
      <c r="L28" s="2"/>
      <c r="M28" s="3"/>
      <c r="N28" s="3"/>
      <c r="O28" s="3"/>
      <c r="P28" s="3"/>
      <c r="Q28" s="3"/>
      <c r="R28" s="13"/>
      <c r="S28" s="6"/>
      <c r="T28" s="10"/>
      <c r="U28" s="3"/>
      <c r="V28" s="11"/>
      <c r="W28" s="34"/>
      <c r="X28" s="12"/>
      <c r="Y28" s="2"/>
      <c r="Z28" s="3"/>
      <c r="AA28" s="3"/>
      <c r="AB28" s="3"/>
      <c r="AC28" s="3"/>
      <c r="AD28" s="3"/>
      <c r="AE28" s="3"/>
      <c r="AF28" s="6"/>
      <c r="AG28" s="10"/>
      <c r="AH28" s="3"/>
      <c r="AI28" s="11"/>
      <c r="AJ28" s="34"/>
      <c r="AK28" s="12"/>
      <c r="AL28" s="2"/>
      <c r="AM28" s="3"/>
      <c r="AN28" s="3"/>
      <c r="AO28" s="3"/>
      <c r="AP28" s="3"/>
      <c r="AQ28" s="3"/>
      <c r="AR28" s="3"/>
      <c r="AS28" s="6"/>
      <c r="AT28" s="10"/>
      <c r="AU28" s="3"/>
      <c r="AV28" s="11"/>
      <c r="AW28" s="34"/>
      <c r="AX28" s="12"/>
      <c r="AY28" s="2"/>
      <c r="AZ28" s="3"/>
      <c r="BA28" s="3"/>
      <c r="BB28" s="3"/>
      <c r="BC28" s="3"/>
      <c r="BD28" s="3"/>
      <c r="BE28" s="3"/>
      <c r="BF28" s="6"/>
      <c r="BG28" s="10"/>
      <c r="BH28" s="3"/>
      <c r="BI28" s="11"/>
      <c r="BJ28" s="34"/>
      <c r="BK28" s="12"/>
      <c r="BL28" s="2"/>
      <c r="BM28" s="3"/>
      <c r="BN28" s="3"/>
      <c r="BO28" s="3"/>
      <c r="BP28" s="3"/>
      <c r="BQ28" s="3"/>
      <c r="BR28" s="3"/>
      <c r="BS28" s="6"/>
      <c r="BT28" s="10"/>
      <c r="BU28" s="3"/>
      <c r="BV28" s="11"/>
      <c r="BW28" s="34"/>
      <c r="BX28" s="12"/>
      <c r="BY28" s="2"/>
      <c r="BZ28" s="3"/>
      <c r="CA28" s="3"/>
      <c r="CB28" s="3"/>
      <c r="CC28" s="3"/>
      <c r="CD28" s="3"/>
      <c r="CE28" s="6"/>
      <c r="CF28" s="10"/>
      <c r="CG28" s="3"/>
      <c r="CH28" s="11"/>
      <c r="CI28" s="43"/>
    </row>
    <row r="29" spans="1:87" ht="15">
      <c r="A29" s="14">
        <v>7</v>
      </c>
      <c r="B29" s="14">
        <v>1</v>
      </c>
      <c r="C29" s="8" t="s">
        <v>45</v>
      </c>
      <c r="D29" s="9"/>
      <c r="E29" s="9" t="s">
        <v>25</v>
      </c>
      <c r="F29" s="42">
        <f t="shared" ref="F29" si="30" xml:space="preserve"> W29+AJ29+AW29+BJ29+BW29</f>
        <v>327.02295739458316</v>
      </c>
      <c r="G29" s="51">
        <f t="shared" ref="G29" si="31">H29+I29+J29</f>
        <v>176.28</v>
      </c>
      <c r="H29" s="21">
        <f t="shared" ref="H29" si="32">S29+AF29+AS29+BF29+BS29+CE29</f>
        <v>159.28</v>
      </c>
      <c r="I29" s="7">
        <f t="shared" ref="I29" si="33">U29+AH29+AU29+BH29+BU29+CG29</f>
        <v>0</v>
      </c>
      <c r="J29" s="23">
        <f t="shared" ref="J29" si="34">M29+Z29+AM29+AZ29+BM29+BZ29</f>
        <v>17</v>
      </c>
      <c r="K29" s="12">
        <v>48.98</v>
      </c>
      <c r="L29" s="2"/>
      <c r="M29" s="3">
        <v>17</v>
      </c>
      <c r="N29" s="3"/>
      <c r="O29" s="3"/>
      <c r="P29" s="3"/>
      <c r="Q29" s="3"/>
      <c r="R29" s="13"/>
      <c r="S29" s="6">
        <f t="shared" ref="S29" si="35">K29+L29</f>
        <v>48.98</v>
      </c>
      <c r="T29" s="10">
        <f t="shared" ref="T29" si="36">M29</f>
        <v>17</v>
      </c>
      <c r="U29" s="3">
        <f t="shared" ref="U29" si="37">(N29*5)+(O29*10)+(P29*15)+(Q29*10)+(R29*20)</f>
        <v>0</v>
      </c>
      <c r="V29" s="11">
        <f t="shared" ref="V29" si="38">S29+T29+U29</f>
        <v>65.97999999999999</v>
      </c>
      <c r="W29" s="34">
        <f>(MIN(V$5:V$29)/V29)*100</f>
        <v>51.924825704759023</v>
      </c>
      <c r="X29" s="12">
        <v>18.829999999999998</v>
      </c>
      <c r="Y29" s="2"/>
      <c r="Z29" s="3"/>
      <c r="AA29" s="3"/>
      <c r="AB29" s="3"/>
      <c r="AC29" s="3"/>
      <c r="AD29" s="3"/>
      <c r="AE29" s="3"/>
      <c r="AF29" s="6">
        <f t="shared" ref="AF29" si="39">X29+Y29</f>
        <v>18.829999999999998</v>
      </c>
      <c r="AG29" s="10">
        <f t="shared" ref="AG29" si="40">Z29</f>
        <v>0</v>
      </c>
      <c r="AH29" s="3">
        <f t="shared" ref="AH29" si="41">(AA29*5)+(AB29*10)+(AC29*15)+(AD29*10)+(AE29*20)</f>
        <v>0</v>
      </c>
      <c r="AI29" s="11">
        <f t="shared" ref="AI29" si="42">AF29+AG29+AH29</f>
        <v>18.829999999999998</v>
      </c>
      <c r="AJ29" s="34">
        <f>(MIN(AI$5:AI$29)/AI29)*100</f>
        <v>62.45353159851301</v>
      </c>
      <c r="AK29" s="12">
        <v>32.53</v>
      </c>
      <c r="AL29" s="2"/>
      <c r="AM29" s="3"/>
      <c r="AN29" s="3"/>
      <c r="AO29" s="3"/>
      <c r="AP29" s="3"/>
      <c r="AQ29" s="3"/>
      <c r="AR29" s="3"/>
      <c r="AS29" s="6">
        <f t="shared" ref="AS29" si="43">AK29+AL29</f>
        <v>32.53</v>
      </c>
      <c r="AT29" s="10">
        <f t="shared" ref="AT29" si="44">AM29</f>
        <v>0</v>
      </c>
      <c r="AU29" s="3">
        <f t="shared" ref="AU29" si="45">(AN29*5)+(AO29*10)+(AP29*15)+(AQ29*10)+(AR29*20)</f>
        <v>0</v>
      </c>
      <c r="AV29" s="11">
        <f t="shared" ref="AV29" si="46">AS29+AT29+AU29</f>
        <v>32.53</v>
      </c>
      <c r="AW29" s="34">
        <f>(MIN(AV$5:AV$29)/AV29)*100</f>
        <v>78.143252382416222</v>
      </c>
      <c r="AX29" s="12">
        <v>25.97</v>
      </c>
      <c r="AY29" s="2"/>
      <c r="AZ29" s="3"/>
      <c r="BA29" s="3"/>
      <c r="BB29" s="3"/>
      <c r="BC29" s="3"/>
      <c r="BD29" s="3"/>
      <c r="BE29" s="3"/>
      <c r="BF29" s="6">
        <f t="shared" ref="BF29" si="47">AX29+AY29</f>
        <v>25.97</v>
      </c>
      <c r="BG29" s="10">
        <f t="shared" ref="BG29" si="48">AZ29</f>
        <v>0</v>
      </c>
      <c r="BH29" s="3">
        <f t="shared" ref="BH29" si="49">(BA29*5)+(BB29*10)+(BC29*15)+(BD29*10)+(BE29*20)</f>
        <v>0</v>
      </c>
      <c r="BI29" s="11">
        <f t="shared" ref="BI29" si="50">BF29+BG29+BH29</f>
        <v>25.97</v>
      </c>
      <c r="BJ29" s="57">
        <f>(MIN(BI$5:BI$29)/BI29)*100</f>
        <v>34.501347708894883</v>
      </c>
      <c r="BK29" s="12">
        <v>32.97</v>
      </c>
      <c r="BL29" s="2"/>
      <c r="BM29" s="3"/>
      <c r="BN29" s="3"/>
      <c r="BO29" s="3"/>
      <c r="BP29" s="3"/>
      <c r="BQ29" s="3"/>
      <c r="BR29" s="3"/>
      <c r="BS29" s="6">
        <f t="shared" ref="BS29" si="51">BK29+BL29</f>
        <v>32.97</v>
      </c>
      <c r="BT29" s="10">
        <f t="shared" ref="BT29" si="52">BM29</f>
        <v>0</v>
      </c>
      <c r="BU29" s="3">
        <f t="shared" ref="BU29" si="53">(BN29*5)+(BO29*10)+(BP29*15)+(BQ29*10)+(BR29*20)</f>
        <v>0</v>
      </c>
      <c r="BV29" s="11">
        <f t="shared" ref="BV29" si="54">BS29+BT29+BU29</f>
        <v>32.97</v>
      </c>
      <c r="BW29" s="53">
        <f>(MIN(BV$5:BV$29)/BV29)*100</f>
        <v>100</v>
      </c>
      <c r="BX29" s="12"/>
      <c r="BY29" s="2"/>
      <c r="BZ29" s="3"/>
      <c r="CA29" s="3"/>
      <c r="CB29" s="3"/>
      <c r="CC29" s="3"/>
      <c r="CD29" s="3"/>
      <c r="CE29" s="6">
        <f t="shared" ref="CE29" si="55">BX29+BY29</f>
        <v>0</v>
      </c>
      <c r="CF29" s="10">
        <f t="shared" ref="CF29" si="56">BY29</f>
        <v>0</v>
      </c>
      <c r="CG29" s="3">
        <f t="shared" ref="CG29" si="57">(CA29*3)+(CB29*5)+(CC29*5)+(CD29*20)</f>
        <v>0</v>
      </c>
      <c r="CH29" s="11">
        <f t="shared" ref="CH29" si="58">CE29+CF29+CG29</f>
        <v>0</v>
      </c>
      <c r="CI29" s="43" t="e">
        <f>(MIN(CH$5:CH$29)/CH29)*100</f>
        <v>#DIV/0!</v>
      </c>
    </row>
    <row r="30" spans="1:87">
      <c r="D30" s="9"/>
    </row>
    <row r="31" spans="1:87">
      <c r="A31" s="5">
        <v>18</v>
      </c>
      <c r="C31" s="35" t="s">
        <v>32</v>
      </c>
      <c r="AW31" s="58"/>
    </row>
  </sheetData>
  <sortState ref="A5:CJ10">
    <sortCondition descending="1" ref="F5:F10"/>
  </sortState>
  <mergeCells count="6">
    <mergeCell ref="BK1:BW1"/>
    <mergeCell ref="F1:J1"/>
    <mergeCell ref="K1:W1"/>
    <mergeCell ref="X1:AJ1"/>
    <mergeCell ref="AK1:AW1"/>
    <mergeCell ref="AX1:B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J23"/>
  <sheetViews>
    <sheetView workbookViewId="0">
      <selection activeCell="A24" sqref="A24"/>
    </sheetView>
  </sheetViews>
  <sheetFormatPr defaultColWidth="8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12.140625" style="1" bestFit="1" customWidth="1"/>
    <col min="6" max="6" width="15.140625" style="1" customWidth="1"/>
    <col min="7" max="7" width="8.5703125" style="5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hidden="1" customWidth="1"/>
    <col min="13" max="13" width="3.85546875" style="1" customWidth="1"/>
    <col min="14" max="14" width="2.28515625" style="1" customWidth="1"/>
    <col min="15" max="15" width="2.7109375" style="1" customWidth="1"/>
    <col min="16" max="17" width="2.28515625" style="1" customWidth="1"/>
    <col min="18" max="18" width="3.5703125" style="1" customWidth="1"/>
    <col min="19" max="19" width="6.7109375" style="1" customWidth="1"/>
    <col min="20" max="20" width="5.7109375" style="1" customWidth="1"/>
    <col min="21" max="21" width="4.28515625" style="1" customWidth="1"/>
    <col min="22" max="22" width="7" style="4" customWidth="1"/>
    <col min="23" max="23" width="6.7109375" style="1" customWidth="1"/>
    <col min="24" max="24" width="7.85546875" style="1" bestFit="1" customWidth="1"/>
    <col min="25" max="25" width="5.5703125" style="1" hidden="1" customWidth="1"/>
    <col min="26" max="26" width="3.85546875" style="1" customWidth="1"/>
    <col min="27" max="27" width="2.28515625" style="1" customWidth="1"/>
    <col min="28" max="28" width="2.7109375" style="1" customWidth="1"/>
    <col min="29" max="30" width="2.28515625" style="1" customWidth="1"/>
    <col min="31" max="31" width="3.5703125" style="1" customWidth="1"/>
    <col min="32" max="32" width="8.5703125" style="1" bestFit="1" customWidth="1"/>
    <col min="33" max="33" width="5.7109375" style="1" customWidth="1"/>
    <col min="34" max="34" width="4.28515625" style="1" customWidth="1"/>
    <col min="35" max="35" width="6.5703125" style="1" customWidth="1"/>
    <col min="36" max="37" width="6.7109375" style="1" customWidth="1"/>
    <col min="38" max="38" width="5.5703125" style="1" hidden="1" customWidth="1"/>
    <col min="39" max="39" width="3.85546875" style="1" customWidth="1"/>
    <col min="40" max="40" width="2.28515625" style="1" customWidth="1"/>
    <col min="41" max="41" width="2.7109375" style="1" customWidth="1"/>
    <col min="42" max="43" width="2.28515625" style="1" customWidth="1"/>
    <col min="44" max="44" width="3.5703125" style="1" customWidth="1"/>
    <col min="45" max="45" width="6.5703125" style="1" customWidth="1"/>
    <col min="46" max="46" width="5.7109375" style="1" customWidth="1"/>
    <col min="47" max="47" width="4.28515625" style="1" customWidth="1"/>
    <col min="48" max="48" width="6.5703125" style="1" customWidth="1"/>
    <col min="49" max="49" width="6.7109375" style="1" customWidth="1"/>
    <col min="50" max="50" width="6.85546875" style="1" customWidth="1"/>
    <col min="51" max="51" width="5.5703125" style="1" hidden="1" customWidth="1"/>
    <col min="52" max="52" width="3.85546875" style="1" customWidth="1"/>
    <col min="53" max="56" width="2.28515625" style="1" customWidth="1"/>
    <col min="57" max="57" width="3.5703125" style="1" customWidth="1"/>
    <col min="58" max="58" width="6.5703125" style="1" customWidth="1"/>
    <col min="59" max="59" width="5.7109375" style="1" customWidth="1"/>
    <col min="60" max="60" width="4.28515625" style="1" customWidth="1"/>
    <col min="61" max="61" width="6.5703125" style="1" customWidth="1"/>
    <col min="62" max="62" width="6.7109375" style="1" customWidth="1"/>
    <col min="63" max="63" width="7.85546875" style="1" bestFit="1" customWidth="1"/>
    <col min="64" max="64" width="5.5703125" style="1" hidden="1" customWidth="1"/>
    <col min="65" max="65" width="3.85546875" style="1" customWidth="1"/>
    <col min="66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5" width="6.7109375" style="1" customWidth="1"/>
    <col min="76" max="77" width="5.5703125" style="1" hidden="1" customWidth="1"/>
    <col min="78" max="78" width="3.85546875" style="1" hidden="1" customWidth="1"/>
    <col min="79" max="81" width="2.28515625" style="1" hidden="1" customWidth="1"/>
    <col min="82" max="82" width="3.5703125" style="1" hidden="1" customWidth="1"/>
    <col min="83" max="83" width="6.5703125" style="1" hidden="1" customWidth="1"/>
    <col min="84" max="84" width="4.5703125" style="1" hidden="1" customWidth="1"/>
    <col min="85" max="85" width="4.28515625" style="1" hidden="1" customWidth="1"/>
    <col min="86" max="86" width="6.5703125" style="1" hidden="1" customWidth="1"/>
    <col min="87" max="87" width="6.7109375" style="1" hidden="1" customWidth="1"/>
    <col min="88" max="16384" width="8" style="1"/>
  </cols>
  <sheetData>
    <row r="1" spans="1:88" ht="15.75" customHeight="1" thickTop="1">
      <c r="A1" s="24" t="s">
        <v>28</v>
      </c>
      <c r="B1" s="24" t="s">
        <v>26</v>
      </c>
      <c r="C1" s="24" t="s">
        <v>0</v>
      </c>
      <c r="D1" s="24"/>
      <c r="E1" s="24"/>
      <c r="F1" s="54" t="s">
        <v>1</v>
      </c>
      <c r="G1" s="55"/>
      <c r="H1" s="55"/>
      <c r="I1" s="55"/>
      <c r="J1" s="56"/>
      <c r="K1" s="54" t="s">
        <v>2</v>
      </c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6"/>
      <c r="X1" s="54" t="s">
        <v>3</v>
      </c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6"/>
      <c r="AK1" s="54" t="s">
        <v>4</v>
      </c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6"/>
      <c r="AX1" s="54" t="s">
        <v>5</v>
      </c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6"/>
      <c r="BK1" s="54" t="s">
        <v>6</v>
      </c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6"/>
      <c r="BX1" s="24" t="s">
        <v>7</v>
      </c>
      <c r="BY1" s="24"/>
      <c r="BZ1" s="24"/>
      <c r="CA1" s="24"/>
      <c r="CB1" s="24"/>
      <c r="CC1" s="24"/>
      <c r="CD1" s="24"/>
      <c r="CE1" s="24"/>
      <c r="CF1" s="24"/>
      <c r="CG1" s="24"/>
      <c r="CH1" s="24"/>
      <c r="CJ1" s="47"/>
    </row>
    <row r="2" spans="1:88" ht="52.5" thickBot="1">
      <c r="A2" s="39" t="s">
        <v>27</v>
      </c>
      <c r="B2" s="16" t="s">
        <v>27</v>
      </c>
      <c r="C2" s="16" t="s">
        <v>8</v>
      </c>
      <c r="D2" s="16" t="s">
        <v>9</v>
      </c>
      <c r="E2" s="16" t="s">
        <v>10</v>
      </c>
      <c r="F2" s="32" t="s">
        <v>30</v>
      </c>
      <c r="G2" s="49" t="s">
        <v>11</v>
      </c>
      <c r="H2" s="20" t="s">
        <v>12</v>
      </c>
      <c r="I2" s="18" t="s">
        <v>13</v>
      </c>
      <c r="J2" s="22" t="s">
        <v>14</v>
      </c>
      <c r="K2" s="15" t="s">
        <v>15</v>
      </c>
      <c r="L2" s="16" t="s">
        <v>16</v>
      </c>
      <c r="M2" s="16" t="s">
        <v>17</v>
      </c>
      <c r="N2" s="16" t="s">
        <v>18</v>
      </c>
      <c r="O2" s="16" t="s">
        <v>19</v>
      </c>
      <c r="P2" s="16" t="s">
        <v>31</v>
      </c>
      <c r="Q2" s="16" t="s">
        <v>20</v>
      </c>
      <c r="R2" s="18" t="s">
        <v>21</v>
      </c>
      <c r="S2" s="19" t="s">
        <v>22</v>
      </c>
      <c r="T2" s="16" t="s">
        <v>17</v>
      </c>
      <c r="U2" s="16" t="s">
        <v>23</v>
      </c>
      <c r="V2" s="17" t="s">
        <v>24</v>
      </c>
      <c r="W2" s="32" t="s">
        <v>29</v>
      </c>
      <c r="X2" s="15" t="s">
        <v>15</v>
      </c>
      <c r="Y2" s="16" t="s">
        <v>16</v>
      </c>
      <c r="Z2" s="16" t="s">
        <v>17</v>
      </c>
      <c r="AA2" s="16" t="s">
        <v>18</v>
      </c>
      <c r="AB2" s="16" t="s">
        <v>19</v>
      </c>
      <c r="AC2" s="16" t="s">
        <v>31</v>
      </c>
      <c r="AD2" s="16" t="s">
        <v>20</v>
      </c>
      <c r="AE2" s="16" t="s">
        <v>21</v>
      </c>
      <c r="AF2" s="19" t="s">
        <v>22</v>
      </c>
      <c r="AG2" s="16" t="s">
        <v>17</v>
      </c>
      <c r="AH2" s="16" t="s">
        <v>23</v>
      </c>
      <c r="AI2" s="17" t="s">
        <v>24</v>
      </c>
      <c r="AJ2" s="32" t="s">
        <v>29</v>
      </c>
      <c r="AK2" s="15" t="s">
        <v>15</v>
      </c>
      <c r="AL2" s="16" t="s">
        <v>16</v>
      </c>
      <c r="AM2" s="16" t="s">
        <v>17</v>
      </c>
      <c r="AN2" s="16" t="s">
        <v>18</v>
      </c>
      <c r="AO2" s="16" t="s">
        <v>19</v>
      </c>
      <c r="AP2" s="16" t="s">
        <v>31</v>
      </c>
      <c r="AQ2" s="16" t="s">
        <v>20</v>
      </c>
      <c r="AR2" s="16" t="s">
        <v>21</v>
      </c>
      <c r="AS2" s="19" t="s">
        <v>22</v>
      </c>
      <c r="AT2" s="16" t="s">
        <v>17</v>
      </c>
      <c r="AU2" s="16" t="s">
        <v>23</v>
      </c>
      <c r="AV2" s="17" t="s">
        <v>24</v>
      </c>
      <c r="AW2" s="32" t="s">
        <v>29</v>
      </c>
      <c r="AX2" s="15" t="s">
        <v>15</v>
      </c>
      <c r="AY2" s="16" t="s">
        <v>16</v>
      </c>
      <c r="AZ2" s="16" t="s">
        <v>17</v>
      </c>
      <c r="BA2" s="16" t="s">
        <v>18</v>
      </c>
      <c r="BB2" s="16" t="s">
        <v>19</v>
      </c>
      <c r="BC2" s="16" t="s">
        <v>31</v>
      </c>
      <c r="BD2" s="16" t="s">
        <v>20</v>
      </c>
      <c r="BE2" s="16" t="s">
        <v>21</v>
      </c>
      <c r="BF2" s="19" t="s">
        <v>22</v>
      </c>
      <c r="BG2" s="16" t="s">
        <v>17</v>
      </c>
      <c r="BH2" s="16" t="s">
        <v>23</v>
      </c>
      <c r="BI2" s="17" t="s">
        <v>24</v>
      </c>
      <c r="BJ2" s="32" t="s">
        <v>29</v>
      </c>
      <c r="BK2" s="15" t="s">
        <v>15</v>
      </c>
      <c r="BL2" s="16" t="s">
        <v>16</v>
      </c>
      <c r="BM2" s="16" t="s">
        <v>17</v>
      </c>
      <c r="BN2" s="16" t="s">
        <v>18</v>
      </c>
      <c r="BO2" s="16" t="s">
        <v>19</v>
      </c>
      <c r="BP2" s="16" t="s">
        <v>31</v>
      </c>
      <c r="BQ2" s="16" t="s">
        <v>20</v>
      </c>
      <c r="BR2" s="16" t="s">
        <v>21</v>
      </c>
      <c r="BS2" s="19" t="s">
        <v>22</v>
      </c>
      <c r="BT2" s="16" t="s">
        <v>17</v>
      </c>
      <c r="BU2" s="16" t="s">
        <v>23</v>
      </c>
      <c r="BV2" s="17" t="s">
        <v>24</v>
      </c>
      <c r="BW2" s="32" t="s">
        <v>29</v>
      </c>
      <c r="BX2" s="15" t="s">
        <v>15</v>
      </c>
      <c r="BY2" s="16" t="s">
        <v>16</v>
      </c>
      <c r="BZ2" s="16" t="s">
        <v>17</v>
      </c>
      <c r="CA2" s="16" t="s">
        <v>18</v>
      </c>
      <c r="CB2" s="16" t="s">
        <v>19</v>
      </c>
      <c r="CC2" s="16" t="s">
        <v>20</v>
      </c>
      <c r="CD2" s="16" t="s">
        <v>21</v>
      </c>
      <c r="CE2" s="19" t="s">
        <v>22</v>
      </c>
      <c r="CF2" s="16" t="s">
        <v>17</v>
      </c>
      <c r="CG2" s="16" t="s">
        <v>23</v>
      </c>
      <c r="CH2" s="17" t="s">
        <v>24</v>
      </c>
      <c r="CI2" s="45" t="s">
        <v>29</v>
      </c>
    </row>
    <row r="3" spans="1:88" ht="15.75" thickTop="1">
      <c r="A3" s="40"/>
      <c r="B3" s="26"/>
      <c r="C3" s="26"/>
      <c r="D3" s="26"/>
      <c r="E3" s="26"/>
      <c r="F3" s="33"/>
      <c r="G3" s="50"/>
      <c r="H3" s="27"/>
      <c r="I3" s="28"/>
      <c r="J3" s="29"/>
      <c r="K3" s="25"/>
      <c r="L3" s="26"/>
      <c r="M3" s="26"/>
      <c r="N3" s="26"/>
      <c r="O3" s="26"/>
      <c r="P3" s="26"/>
      <c r="Q3" s="26"/>
      <c r="R3" s="28"/>
      <c r="S3" s="30"/>
      <c r="T3" s="26"/>
      <c r="U3" s="26"/>
      <c r="V3" s="31"/>
      <c r="W3" s="33"/>
      <c r="X3" s="25"/>
      <c r="Y3" s="26"/>
      <c r="Z3" s="26"/>
      <c r="AA3" s="26"/>
      <c r="AB3" s="26"/>
      <c r="AC3" s="26"/>
      <c r="AD3" s="26"/>
      <c r="AE3" s="26"/>
      <c r="AF3" s="30"/>
      <c r="AG3" s="26"/>
      <c r="AH3" s="26"/>
      <c r="AI3" s="31"/>
      <c r="AJ3" s="33"/>
      <c r="AK3" s="25"/>
      <c r="AL3" s="26"/>
      <c r="AM3" s="26"/>
      <c r="AN3" s="26"/>
      <c r="AO3" s="26"/>
      <c r="AP3" s="26"/>
      <c r="AQ3" s="26"/>
      <c r="AR3" s="26"/>
      <c r="AS3" s="30"/>
      <c r="AT3" s="26"/>
      <c r="AU3" s="26"/>
      <c r="AV3" s="31"/>
      <c r="AW3" s="33"/>
      <c r="AX3" s="25"/>
      <c r="AY3" s="26"/>
      <c r="AZ3" s="26"/>
      <c r="BA3" s="26"/>
      <c r="BB3" s="26"/>
      <c r="BC3" s="26"/>
      <c r="BD3" s="26"/>
      <c r="BE3" s="26"/>
      <c r="BF3" s="30"/>
      <c r="BG3" s="26"/>
      <c r="BH3" s="26"/>
      <c r="BI3" s="31"/>
      <c r="BJ3" s="33"/>
      <c r="BK3" s="25"/>
      <c r="BL3" s="26"/>
      <c r="BM3" s="26"/>
      <c r="BN3" s="26"/>
      <c r="BO3" s="26"/>
      <c r="BP3" s="26"/>
      <c r="BQ3" s="26"/>
      <c r="BR3" s="26"/>
      <c r="BS3" s="30"/>
      <c r="BT3" s="26"/>
      <c r="BU3" s="26"/>
      <c r="BV3" s="31"/>
      <c r="BW3" s="33"/>
      <c r="BX3" s="25"/>
      <c r="BY3" s="26"/>
      <c r="BZ3" s="26"/>
      <c r="CA3" s="26"/>
      <c r="CB3" s="26"/>
      <c r="CC3" s="26"/>
      <c r="CD3" s="26"/>
      <c r="CE3" s="30"/>
      <c r="CF3" s="26"/>
      <c r="CG3" s="26"/>
      <c r="CH3" s="31"/>
      <c r="CI3" s="46"/>
    </row>
    <row r="4" spans="1:88" ht="15">
      <c r="A4" s="14">
        <v>1</v>
      </c>
      <c r="B4" s="14">
        <v>1</v>
      </c>
      <c r="C4" s="8" t="s">
        <v>40</v>
      </c>
      <c r="D4" s="9"/>
      <c r="E4" s="9" t="s">
        <v>36</v>
      </c>
      <c r="F4" s="42">
        <f xml:space="preserve"> W4+AJ4+AW4+BJ4+BW4</f>
        <v>375.8913641911812</v>
      </c>
      <c r="G4" s="51">
        <f>H4+I4+J4</f>
        <v>150.66</v>
      </c>
      <c r="H4" s="21">
        <f>S4+AF4+AS4+BF4+BS4+CE4</f>
        <v>134.66</v>
      </c>
      <c r="I4" s="7">
        <f>U4+AH4+AU4+BH4+BU4+CG4</f>
        <v>15</v>
      </c>
      <c r="J4" s="23">
        <f>M4+Z4+AM4+AZ4+BM4+BZ4</f>
        <v>1</v>
      </c>
      <c r="K4" s="12">
        <v>36.78</v>
      </c>
      <c r="L4" s="2"/>
      <c r="M4" s="3">
        <v>1</v>
      </c>
      <c r="N4" s="3"/>
      <c r="O4" s="3"/>
      <c r="P4" s="3"/>
      <c r="Q4" s="3"/>
      <c r="R4" s="13"/>
      <c r="S4" s="6">
        <f>K4+L4</f>
        <v>36.78</v>
      </c>
      <c r="T4" s="10">
        <f>M4</f>
        <v>1</v>
      </c>
      <c r="U4" s="3">
        <f>(N4*5)+(O4*10)+(P4*15)+(Q4*10)+(R4*20)</f>
        <v>0</v>
      </c>
      <c r="V4" s="11">
        <f>S4+T4+U4</f>
        <v>37.78</v>
      </c>
      <c r="W4" s="34">
        <f>(MIN(V$4:V$21)/V4)*100</f>
        <v>90.682901005823183</v>
      </c>
      <c r="X4" s="12">
        <v>15.66</v>
      </c>
      <c r="Y4" s="2"/>
      <c r="Z4" s="3"/>
      <c r="AA4" s="3"/>
      <c r="AB4" s="3"/>
      <c r="AC4" s="3"/>
      <c r="AD4" s="3"/>
      <c r="AE4" s="3"/>
      <c r="AF4" s="6">
        <f>X4+Y4</f>
        <v>15.66</v>
      </c>
      <c r="AG4" s="10">
        <f>Z4</f>
        <v>0</v>
      </c>
      <c r="AH4" s="3">
        <f>(AA4*5)+(AB4*10)+(AC4*15)+(AD4*10)+(AE4*20)</f>
        <v>0</v>
      </c>
      <c r="AI4" s="11">
        <f>AF4+AG4+AH4</f>
        <v>15.66</v>
      </c>
      <c r="AJ4" s="34">
        <f>(MIN(AI$4:AI$21)/AI4)*100</f>
        <v>75.095785440613028</v>
      </c>
      <c r="AK4" s="12">
        <v>28.37</v>
      </c>
      <c r="AL4" s="2"/>
      <c r="AM4" s="3"/>
      <c r="AN4" s="3"/>
      <c r="AO4" s="3"/>
      <c r="AP4" s="3"/>
      <c r="AQ4" s="3"/>
      <c r="AR4" s="3"/>
      <c r="AS4" s="6">
        <f>AK4+AL4</f>
        <v>28.37</v>
      </c>
      <c r="AT4" s="10">
        <f>AM4</f>
        <v>0</v>
      </c>
      <c r="AU4" s="3">
        <f>(AN4*5)+(AO4*10)+(AP4*15)+(AQ4*10)+(AR4*20)</f>
        <v>0</v>
      </c>
      <c r="AV4" s="11">
        <f>AS4+AT4+AU4</f>
        <v>28.37</v>
      </c>
      <c r="AW4" s="34">
        <f>(MIN(AV$4:AV$21)/AV4)*100</f>
        <v>89.601691928093061</v>
      </c>
      <c r="AX4" s="12">
        <v>15.16</v>
      </c>
      <c r="AY4" s="2"/>
      <c r="AZ4" s="3"/>
      <c r="BA4" s="3"/>
      <c r="BB4" s="3"/>
      <c r="BC4" s="3"/>
      <c r="BD4" s="3"/>
      <c r="BE4" s="3"/>
      <c r="BF4" s="6">
        <f>AX4+AY4</f>
        <v>15.16</v>
      </c>
      <c r="BG4" s="10">
        <f>AZ4</f>
        <v>0</v>
      </c>
      <c r="BH4" s="3">
        <f>(BA4*5)+(BB4*10)+(BC4*15)+(BD4*10)+(BE4*20)</f>
        <v>0</v>
      </c>
      <c r="BI4" s="11">
        <f>BF4+BG4+BH4</f>
        <v>15.16</v>
      </c>
      <c r="BJ4" s="34">
        <f>(MIN(BI$4:BI$21)/BI4)*100</f>
        <v>59.102902374670187</v>
      </c>
      <c r="BK4" s="12">
        <v>38.69</v>
      </c>
      <c r="BL4" s="2"/>
      <c r="BM4" s="3"/>
      <c r="BN4" s="3"/>
      <c r="BO4" s="3"/>
      <c r="BP4" s="3">
        <v>1</v>
      </c>
      <c r="BQ4" s="3"/>
      <c r="BR4" s="3"/>
      <c r="BS4" s="6">
        <f>BK4+BL4</f>
        <v>38.69</v>
      </c>
      <c r="BT4" s="10">
        <f>BM4</f>
        <v>0</v>
      </c>
      <c r="BU4" s="3">
        <f>(BN4*5)+(BO4*10)+(BP4*15)+(BQ4*10)+(BR4*20)</f>
        <v>15</v>
      </c>
      <c r="BV4" s="11">
        <f>BS4+BT4+BU4</f>
        <v>53.69</v>
      </c>
      <c r="BW4" s="34">
        <f>(MIN(BV$4:BV$21)/BV4)*100</f>
        <v>61.408083441981745</v>
      </c>
      <c r="BX4" s="12"/>
      <c r="BY4" s="2"/>
      <c r="BZ4" s="3"/>
      <c r="CA4" s="3"/>
      <c r="CB4" s="3"/>
      <c r="CC4" s="3"/>
      <c r="CD4" s="3"/>
      <c r="CE4" s="6">
        <f>BX4+BY4</f>
        <v>0</v>
      </c>
      <c r="CF4" s="10">
        <f>BY4</f>
        <v>0</v>
      </c>
      <c r="CG4" s="3">
        <f>(CA4*3)+(CB4*5)+(CC4*5)+(CD4*20)</f>
        <v>0</v>
      </c>
      <c r="CH4" s="11">
        <f>CE4+CF4+CG4</f>
        <v>0</v>
      </c>
      <c r="CI4" s="43" t="e">
        <f>(MIN(CH$4:CH$21)/CH4)*100</f>
        <v>#DIV/0!</v>
      </c>
    </row>
    <row r="5" spans="1:88" ht="15">
      <c r="A5" s="14">
        <v>2</v>
      </c>
      <c r="B5" s="14">
        <v>1</v>
      </c>
      <c r="C5" s="8" t="s">
        <v>50</v>
      </c>
      <c r="D5" s="9"/>
      <c r="E5" s="9" t="s">
        <v>35</v>
      </c>
      <c r="F5" s="42">
        <f xml:space="preserve"> W5+AJ5+AW5+BJ5+BW5</f>
        <v>368.54283326996574</v>
      </c>
      <c r="G5" s="51">
        <f>H5+I5+J5</f>
        <v>176.24</v>
      </c>
      <c r="H5" s="21">
        <f>S5+AF5+AS5+BF5+BS5+CE5</f>
        <v>164.24</v>
      </c>
      <c r="I5" s="7">
        <f>U5+AH5+AU5+BH5+BU5+CG5</f>
        <v>0</v>
      </c>
      <c r="J5" s="23">
        <f>M5+Z5+AM5+AZ5+BM5+BZ5</f>
        <v>12</v>
      </c>
      <c r="K5" s="12">
        <v>46.21</v>
      </c>
      <c r="L5" s="2"/>
      <c r="M5" s="3">
        <v>12</v>
      </c>
      <c r="N5" s="3"/>
      <c r="O5" s="3"/>
      <c r="P5" s="3"/>
      <c r="Q5" s="3"/>
      <c r="R5" s="13"/>
      <c r="S5" s="6">
        <f>K5+L5</f>
        <v>46.21</v>
      </c>
      <c r="T5" s="10">
        <f>M5</f>
        <v>12</v>
      </c>
      <c r="U5" s="3">
        <f>(N5*5)+(O5*10)+(P5*15)+(Q5*10)+(R5*20)</f>
        <v>0</v>
      </c>
      <c r="V5" s="11">
        <f>S5+T5+U5</f>
        <v>58.21</v>
      </c>
      <c r="W5" s="34">
        <f>(MIN(V$4:V$21)/V5)*100</f>
        <v>58.855866689572231</v>
      </c>
      <c r="X5" s="12">
        <v>14.34</v>
      </c>
      <c r="Y5" s="2"/>
      <c r="Z5" s="3"/>
      <c r="AA5" s="3"/>
      <c r="AB5" s="3"/>
      <c r="AC5" s="3"/>
      <c r="AD5" s="3"/>
      <c r="AE5" s="3"/>
      <c r="AF5" s="6">
        <f>X5+Y5</f>
        <v>14.34</v>
      </c>
      <c r="AG5" s="10">
        <f>Z5</f>
        <v>0</v>
      </c>
      <c r="AH5" s="3">
        <f>(AA5*5)+(AB5*10)+(AC5*15)+(AD5*10)+(AE5*20)</f>
        <v>0</v>
      </c>
      <c r="AI5" s="11">
        <f>AF5+AG5+AH5</f>
        <v>14.34</v>
      </c>
      <c r="AJ5" s="34">
        <f>(MIN(AI$4:AI$21)/AI5)*100</f>
        <v>82.008368200836827</v>
      </c>
      <c r="AK5" s="12">
        <v>35.130000000000003</v>
      </c>
      <c r="AL5" s="2"/>
      <c r="AM5" s="3"/>
      <c r="AN5" s="3"/>
      <c r="AO5" s="3"/>
      <c r="AP5" s="3"/>
      <c r="AQ5" s="3"/>
      <c r="AR5" s="3"/>
      <c r="AS5" s="6">
        <f>AK5+AL5</f>
        <v>35.130000000000003</v>
      </c>
      <c r="AT5" s="10">
        <f>AM5</f>
        <v>0</v>
      </c>
      <c r="AU5" s="3">
        <f>(AN5*5)+(AO5*10)+(AP5*15)+(AQ5*10)+(AR5*20)</f>
        <v>0</v>
      </c>
      <c r="AV5" s="11">
        <f>AS5+AT5+AU5</f>
        <v>35.130000000000003</v>
      </c>
      <c r="AW5" s="34">
        <f>(MIN(AV$4:AV$21)/AV5)*100</f>
        <v>72.359806433247925</v>
      </c>
      <c r="AX5" s="12">
        <v>8.9600000000000009</v>
      </c>
      <c r="AY5" s="2"/>
      <c r="AZ5" s="3"/>
      <c r="BA5" s="3"/>
      <c r="BB5" s="3"/>
      <c r="BC5" s="3"/>
      <c r="BD5" s="3"/>
      <c r="BE5" s="3"/>
      <c r="BF5" s="6">
        <f>AX5+AY5</f>
        <v>8.9600000000000009</v>
      </c>
      <c r="BG5" s="10">
        <f>AZ5</f>
        <v>0</v>
      </c>
      <c r="BH5" s="3">
        <f>(BA5*5)+(BB5*10)+(BC5*15)+(BD5*10)+(BE5*20)</f>
        <v>0</v>
      </c>
      <c r="BI5" s="11">
        <f>BF5+BG5+BH5</f>
        <v>8.9600000000000009</v>
      </c>
      <c r="BJ5" s="53">
        <f>(MIN(BI$4:BI$21)/BI5)*100</f>
        <v>100</v>
      </c>
      <c r="BK5" s="12">
        <v>59.6</v>
      </c>
      <c r="BL5" s="2"/>
      <c r="BM5" s="3"/>
      <c r="BN5" s="3"/>
      <c r="BO5" s="3"/>
      <c r="BP5" s="3"/>
      <c r="BQ5" s="3"/>
      <c r="BR5" s="3"/>
      <c r="BS5" s="6">
        <f>BK5+BL5</f>
        <v>59.6</v>
      </c>
      <c r="BT5" s="10">
        <f>BM5</f>
        <v>0</v>
      </c>
      <c r="BU5" s="3">
        <f>(BN5*5)+(BO5*10)+(BP5*15)+(BQ5*10)+(BR5*20)</f>
        <v>0</v>
      </c>
      <c r="BV5" s="11">
        <f>BS5+BT5+BU5</f>
        <v>59.6</v>
      </c>
      <c r="BW5" s="34">
        <f>(MIN(BV$4:BV$21)/BV5)*100</f>
        <v>55.318791946308721</v>
      </c>
      <c r="BX5" s="12"/>
      <c r="BY5" s="2"/>
      <c r="BZ5" s="3"/>
      <c r="CA5" s="3"/>
      <c r="CB5" s="3"/>
      <c r="CC5" s="3"/>
      <c r="CD5" s="3"/>
      <c r="CE5" s="6"/>
      <c r="CF5" s="10"/>
      <c r="CG5" s="3"/>
      <c r="CH5" s="11"/>
      <c r="CI5" s="43"/>
    </row>
    <row r="6" spans="1:88" ht="15">
      <c r="A6" s="14">
        <v>3</v>
      </c>
      <c r="B6" s="14">
        <v>2</v>
      </c>
      <c r="C6" s="8" t="s">
        <v>39</v>
      </c>
      <c r="D6" s="9"/>
      <c r="E6" s="9" t="s">
        <v>36</v>
      </c>
      <c r="F6" s="42">
        <f xml:space="preserve"> W6+AJ6+AW6+BJ6+BW6</f>
        <v>367.51502499162996</v>
      </c>
      <c r="G6" s="51">
        <f>H6+I6+J6</f>
        <v>154</v>
      </c>
      <c r="H6" s="21">
        <f>S6+AF6+AS6+BF6+BS6+CE6</f>
        <v>134</v>
      </c>
      <c r="I6" s="7">
        <f>U6+AH6+AU6+BH6+BU6+CG6</f>
        <v>0</v>
      </c>
      <c r="J6" s="23">
        <f>M6+Z6+AM6+AZ6+BM6+BZ6</f>
        <v>20</v>
      </c>
      <c r="K6" s="12">
        <v>34.26</v>
      </c>
      <c r="L6" s="2"/>
      <c r="M6" s="3"/>
      <c r="N6" s="3"/>
      <c r="O6" s="3"/>
      <c r="P6" s="3"/>
      <c r="Q6" s="3"/>
      <c r="R6" s="13"/>
      <c r="S6" s="6">
        <f>K6+L6</f>
        <v>34.26</v>
      </c>
      <c r="T6" s="10">
        <f>M6</f>
        <v>0</v>
      </c>
      <c r="U6" s="3">
        <f>(N6*5)+(O6*10)+(P6*15)+(Q6*10)+(R6*20)</f>
        <v>0</v>
      </c>
      <c r="V6" s="11">
        <f>S6+T6+U6</f>
        <v>34.26</v>
      </c>
      <c r="W6" s="53">
        <f>(MIN(V$4:V$21)/V6)*100</f>
        <v>100</v>
      </c>
      <c r="X6" s="12">
        <v>21.8</v>
      </c>
      <c r="Y6" s="2"/>
      <c r="Z6" s="3"/>
      <c r="AA6" s="3"/>
      <c r="AB6" s="3"/>
      <c r="AC6" s="3"/>
      <c r="AD6" s="3"/>
      <c r="AE6" s="3"/>
      <c r="AF6" s="6">
        <f>X6+Y6</f>
        <v>21.8</v>
      </c>
      <c r="AG6" s="10">
        <f>Z6</f>
        <v>0</v>
      </c>
      <c r="AH6" s="3">
        <f>(AA6*5)+(AB6*10)+(AC6*15)+(AD6*10)+(AE6*20)</f>
        <v>0</v>
      </c>
      <c r="AI6" s="11">
        <f>AF6+AG6+AH6</f>
        <v>21.8</v>
      </c>
      <c r="AJ6" s="34">
        <f>(MIN(AI$4:AI$21)/AI6)*100</f>
        <v>53.944954128440358</v>
      </c>
      <c r="AK6" s="12">
        <v>25.42</v>
      </c>
      <c r="AL6" s="2"/>
      <c r="AM6" s="3"/>
      <c r="AN6" s="3"/>
      <c r="AO6" s="3"/>
      <c r="AP6" s="3"/>
      <c r="AQ6" s="3"/>
      <c r="AR6" s="3"/>
      <c r="AS6" s="6">
        <f>AK6+AL6</f>
        <v>25.42</v>
      </c>
      <c r="AT6" s="10">
        <f>AM6</f>
        <v>0</v>
      </c>
      <c r="AU6" s="3">
        <f>(AN6*5)+(AO6*10)+(AP6*15)+(AQ6*10)+(AR6*20)</f>
        <v>0</v>
      </c>
      <c r="AV6" s="11">
        <f>AS6+AT6+AU6</f>
        <v>25.42</v>
      </c>
      <c r="AW6" s="53">
        <f>(MIN(AV$4:AV$21)/AV6)*100</f>
        <v>100</v>
      </c>
      <c r="AX6" s="12">
        <v>15.06</v>
      </c>
      <c r="AY6" s="2"/>
      <c r="AZ6" s="3">
        <v>20</v>
      </c>
      <c r="BA6" s="3"/>
      <c r="BB6" s="3"/>
      <c r="BC6" s="3"/>
      <c r="BD6" s="3"/>
      <c r="BE6" s="3"/>
      <c r="BF6" s="6">
        <f>AX6+AY6</f>
        <v>15.06</v>
      </c>
      <c r="BG6" s="10">
        <f>AZ6</f>
        <v>20</v>
      </c>
      <c r="BH6" s="3">
        <f>(BA6*5)+(BB6*10)+(BC6*15)+(BD6*10)+(BE6*20)</f>
        <v>0</v>
      </c>
      <c r="BI6" s="11">
        <f>BF6+BG6+BH6</f>
        <v>35.06</v>
      </c>
      <c r="BJ6" s="34">
        <f>(MIN(BI$4:BI$21)/BI6)*100</f>
        <v>25.556189389617799</v>
      </c>
      <c r="BK6" s="12">
        <v>37.46</v>
      </c>
      <c r="BL6" s="2"/>
      <c r="BM6" s="3"/>
      <c r="BN6" s="3"/>
      <c r="BO6" s="3"/>
      <c r="BP6" s="3"/>
      <c r="BQ6" s="3"/>
      <c r="BR6" s="3"/>
      <c r="BS6" s="6">
        <f>BK6+BL6</f>
        <v>37.46</v>
      </c>
      <c r="BT6" s="10">
        <f>BM6</f>
        <v>0</v>
      </c>
      <c r="BU6" s="3">
        <f>(BN6*5)+(BO6*10)+(BP6*15)+(BQ6*10)+(BR6*20)</f>
        <v>0</v>
      </c>
      <c r="BV6" s="11">
        <f>BS6+BT6+BU6</f>
        <v>37.46</v>
      </c>
      <c r="BW6" s="57">
        <f>(MIN(BV$4:BV$21)/BV6)*100</f>
        <v>88.013881473571814</v>
      </c>
      <c r="BX6" s="12"/>
      <c r="BY6" s="2"/>
      <c r="BZ6" s="3"/>
      <c r="CA6" s="3"/>
      <c r="CB6" s="3"/>
      <c r="CC6" s="3"/>
      <c r="CD6" s="3"/>
      <c r="CE6" s="6">
        <f>BX6+BY6</f>
        <v>0</v>
      </c>
      <c r="CF6" s="10">
        <f>BY6</f>
        <v>0</v>
      </c>
      <c r="CG6" s="3">
        <f>(CA6*3)+(CB6*5)+(CC6*5)+(CD6*20)</f>
        <v>0</v>
      </c>
      <c r="CH6" s="11">
        <f>CE6+CF6+CG6</f>
        <v>0</v>
      </c>
      <c r="CI6" s="43" t="e">
        <f>(MIN(CH$4:CH$21)/CH6)*100</f>
        <v>#DIV/0!</v>
      </c>
    </row>
    <row r="7" spans="1:88" ht="15">
      <c r="A7" s="14">
        <v>4</v>
      </c>
      <c r="B7" s="14">
        <v>3</v>
      </c>
      <c r="C7" s="8" t="s">
        <v>38</v>
      </c>
      <c r="D7" s="9"/>
      <c r="E7" s="9" t="s">
        <v>36</v>
      </c>
      <c r="F7" s="42">
        <f xml:space="preserve"> W7+AJ7+AW7+BJ7+BW7</f>
        <v>364.2016666489485</v>
      </c>
      <c r="G7" s="51">
        <f>H7+I7+J7</f>
        <v>154.37</v>
      </c>
      <c r="H7" s="21">
        <f>S7+AF7+AS7+BF7+BS7+CE7</f>
        <v>133.37</v>
      </c>
      <c r="I7" s="7">
        <f>U7+AH7+AU7+BH7+BU7+CG7</f>
        <v>0</v>
      </c>
      <c r="J7" s="23">
        <f>M7+Z7+AM7+AZ7+BM7+BZ7</f>
        <v>21</v>
      </c>
      <c r="K7" s="12">
        <v>40.04</v>
      </c>
      <c r="L7" s="2"/>
      <c r="M7" s="3">
        <v>11</v>
      </c>
      <c r="N7" s="3"/>
      <c r="O7" s="3"/>
      <c r="P7" s="3"/>
      <c r="Q7" s="3"/>
      <c r="R7" s="13"/>
      <c r="S7" s="6">
        <f>K7+L7</f>
        <v>40.04</v>
      </c>
      <c r="T7" s="10">
        <f>M7</f>
        <v>11</v>
      </c>
      <c r="U7" s="3">
        <f>(N7*5)+(O7*10)+(P7*15)+(Q7*10)+(R7*20)</f>
        <v>0</v>
      </c>
      <c r="V7" s="11">
        <f>S7+T7+U7</f>
        <v>51.04</v>
      </c>
      <c r="W7" s="34">
        <f>(MIN(V$4:V$21)/V7)*100</f>
        <v>67.123824451410655</v>
      </c>
      <c r="X7" s="12">
        <v>14.01</v>
      </c>
      <c r="Y7" s="2"/>
      <c r="Z7" s="3"/>
      <c r="AA7" s="3"/>
      <c r="AB7" s="3"/>
      <c r="AC7" s="3"/>
      <c r="AD7" s="3"/>
      <c r="AE7" s="3"/>
      <c r="AF7" s="6">
        <f>X7+Y7</f>
        <v>14.01</v>
      </c>
      <c r="AG7" s="10">
        <f>Z7</f>
        <v>0</v>
      </c>
      <c r="AH7" s="3">
        <f>(AA7*5)+(AB7*10)+(AC7*15)+(AD7*10)+(AE7*20)</f>
        <v>0</v>
      </c>
      <c r="AI7" s="11">
        <f>AF7+AG7+AH7</f>
        <v>14.01</v>
      </c>
      <c r="AJ7" s="57">
        <f>(MIN(AI$4:AI$21)/AI7)*100</f>
        <v>83.940042826552457</v>
      </c>
      <c r="AK7" s="12">
        <v>31.16</v>
      </c>
      <c r="AL7" s="2"/>
      <c r="AM7" s="3"/>
      <c r="AN7" s="3"/>
      <c r="AO7" s="3"/>
      <c r="AP7" s="3"/>
      <c r="AQ7" s="3"/>
      <c r="AR7" s="3"/>
      <c r="AS7" s="6">
        <f>AK7+AL7</f>
        <v>31.16</v>
      </c>
      <c r="AT7" s="10">
        <f>AM7</f>
        <v>0</v>
      </c>
      <c r="AU7" s="3">
        <f>(AN7*5)+(AO7*10)+(AP7*15)+(AQ7*10)+(AR7*20)</f>
        <v>0</v>
      </c>
      <c r="AV7" s="11">
        <f>AS7+AT7+AU7</f>
        <v>31.16</v>
      </c>
      <c r="AW7" s="34">
        <f>(MIN(AV$4:AV$21)/AV7)*100</f>
        <v>81.578947368421069</v>
      </c>
      <c r="AX7" s="12">
        <v>8.51</v>
      </c>
      <c r="AY7" s="2"/>
      <c r="AZ7" s="3">
        <v>10</v>
      </c>
      <c r="BA7" s="3"/>
      <c r="BB7" s="3"/>
      <c r="BC7" s="3"/>
      <c r="BD7" s="3"/>
      <c r="BE7" s="3"/>
      <c r="BF7" s="6">
        <f>AX7+AY7</f>
        <v>8.51</v>
      </c>
      <c r="BG7" s="10">
        <f>AZ7</f>
        <v>10</v>
      </c>
      <c r="BH7" s="3">
        <f>(BA7*5)+(BB7*10)+(BC7*15)+(BD7*10)+(BE7*20)</f>
        <v>0</v>
      </c>
      <c r="BI7" s="11">
        <f>BF7+BG7+BH7</f>
        <v>18.509999999999998</v>
      </c>
      <c r="BJ7" s="34">
        <f>(MIN(BI$4:BI$21)/BI7)*100</f>
        <v>48.406266882766083</v>
      </c>
      <c r="BK7" s="12">
        <v>39.65</v>
      </c>
      <c r="BL7" s="2"/>
      <c r="BM7" s="3"/>
      <c r="BN7" s="3"/>
      <c r="BO7" s="3"/>
      <c r="BP7" s="3"/>
      <c r="BQ7" s="3"/>
      <c r="BR7" s="3"/>
      <c r="BS7" s="6">
        <f>BK7+BL7</f>
        <v>39.65</v>
      </c>
      <c r="BT7" s="10">
        <f>BM7</f>
        <v>0</v>
      </c>
      <c r="BU7" s="3">
        <f>(BN7*5)+(BO7*10)+(BP7*15)+(BQ7*10)+(BR7*20)</f>
        <v>0</v>
      </c>
      <c r="BV7" s="11">
        <f>BS7+BT7+BU7</f>
        <v>39.65</v>
      </c>
      <c r="BW7" s="34">
        <f>(MIN(BV$4:BV$21)/BV7)*100</f>
        <v>83.152585119798232</v>
      </c>
      <c r="BX7" s="12"/>
      <c r="BY7" s="2"/>
      <c r="BZ7" s="3"/>
      <c r="CA7" s="3"/>
      <c r="CB7" s="3"/>
      <c r="CC7" s="3"/>
      <c r="CD7" s="3"/>
      <c r="CE7" s="6">
        <f>BX7+BY7</f>
        <v>0</v>
      </c>
      <c r="CF7" s="10">
        <f>BY7</f>
        <v>0</v>
      </c>
      <c r="CG7" s="3">
        <f>(CA7*3)+(CB7*5)+(CC7*5)+(CD7*20)</f>
        <v>0</v>
      </c>
      <c r="CH7" s="11">
        <f>CE7+CF7+CG7</f>
        <v>0</v>
      </c>
      <c r="CI7" s="43" t="e">
        <f>(MIN(CH$4:CH$21)/CH7)*100</f>
        <v>#DIV/0!</v>
      </c>
    </row>
    <row r="8" spans="1:88" ht="15">
      <c r="A8" s="14">
        <v>5</v>
      </c>
      <c r="B8" s="14">
        <v>4</v>
      </c>
      <c r="C8" s="8" t="s">
        <v>42</v>
      </c>
      <c r="D8" s="9"/>
      <c r="E8" s="9" t="s">
        <v>36</v>
      </c>
      <c r="F8" s="42">
        <f xml:space="preserve"> W8+AJ8+AW8+BJ8+BW8</f>
        <v>344.24553239508339</v>
      </c>
      <c r="G8" s="51">
        <f>H8+I8+J8</f>
        <v>157.21</v>
      </c>
      <c r="H8" s="21">
        <f>S8+AF8+AS8+BF8+BS8+CE8</f>
        <v>144.21</v>
      </c>
      <c r="I8" s="7">
        <f>U8+AH8+AU8+BH8+BU8+CG8</f>
        <v>0</v>
      </c>
      <c r="J8" s="23">
        <f>M8+Z8+AM8+AZ8+BM8+BZ8</f>
        <v>13</v>
      </c>
      <c r="K8" s="12">
        <v>31.95</v>
      </c>
      <c r="L8" s="2"/>
      <c r="M8" s="3">
        <v>3</v>
      </c>
      <c r="N8" s="3"/>
      <c r="O8" s="3"/>
      <c r="P8" s="3"/>
      <c r="Q8" s="3"/>
      <c r="R8" s="13"/>
      <c r="S8" s="6">
        <f>K8+L8</f>
        <v>31.95</v>
      </c>
      <c r="T8" s="10">
        <f>M8</f>
        <v>3</v>
      </c>
      <c r="U8" s="3">
        <f>(N8*5)+(O8*10)+(P8*15)+(Q8*10)+(R8*20)</f>
        <v>0</v>
      </c>
      <c r="V8" s="11">
        <f>S8+T8+U8</f>
        <v>34.950000000000003</v>
      </c>
      <c r="W8" s="34">
        <f>(MIN(V$4:V$21)/V8)*100</f>
        <v>98.02575107296137</v>
      </c>
      <c r="X8" s="12">
        <v>21.5</v>
      </c>
      <c r="Y8" s="2"/>
      <c r="Z8" s="3"/>
      <c r="AA8" s="3"/>
      <c r="AB8" s="3"/>
      <c r="AC8" s="3"/>
      <c r="AD8" s="3"/>
      <c r="AE8" s="3"/>
      <c r="AF8" s="6">
        <f>X8+Y8</f>
        <v>21.5</v>
      </c>
      <c r="AG8" s="10">
        <f>Z8</f>
        <v>0</v>
      </c>
      <c r="AH8" s="3">
        <f>(AA8*5)+(AB8*10)+(AC8*15)+(AD8*10)+(AE8*20)</f>
        <v>0</v>
      </c>
      <c r="AI8" s="11">
        <f>AF8+AG8+AH8</f>
        <v>21.5</v>
      </c>
      <c r="AJ8" s="34">
        <f>(MIN(AI$4:AI$21)/AI8)*100</f>
        <v>54.697674418604649</v>
      </c>
      <c r="AK8" s="12">
        <v>35.33</v>
      </c>
      <c r="AL8" s="2"/>
      <c r="AM8" s="3"/>
      <c r="AN8" s="3"/>
      <c r="AO8" s="3"/>
      <c r="AP8" s="3"/>
      <c r="AQ8" s="3"/>
      <c r="AR8" s="3"/>
      <c r="AS8" s="6">
        <f>AK8+AL8</f>
        <v>35.33</v>
      </c>
      <c r="AT8" s="10">
        <f>AM8</f>
        <v>0</v>
      </c>
      <c r="AU8" s="3">
        <f>(AN8*5)+(AO8*10)+(AP8*15)+(AQ8*10)+(AR8*20)</f>
        <v>0</v>
      </c>
      <c r="AV8" s="11">
        <f>AS8+AT8+AU8</f>
        <v>35.33</v>
      </c>
      <c r="AW8" s="34">
        <f>(MIN(AV$4:AV$21)/AV8)*100</f>
        <v>71.950183979620732</v>
      </c>
      <c r="AX8" s="12">
        <v>7.79</v>
      </c>
      <c r="AY8" s="2"/>
      <c r="AZ8" s="3">
        <v>10</v>
      </c>
      <c r="BA8" s="3"/>
      <c r="BB8" s="3"/>
      <c r="BC8" s="3"/>
      <c r="BD8" s="3"/>
      <c r="BE8" s="3"/>
      <c r="BF8" s="6">
        <f>AX8+AY8</f>
        <v>7.79</v>
      </c>
      <c r="BG8" s="10">
        <f>AZ8</f>
        <v>10</v>
      </c>
      <c r="BH8" s="3">
        <f>(BA8*5)+(BB8*10)+(BC8*15)+(BD8*10)+(BE8*20)</f>
        <v>0</v>
      </c>
      <c r="BI8" s="11">
        <f>BF8+BG8+BH8</f>
        <v>17.79</v>
      </c>
      <c r="BJ8" s="34">
        <f>(MIN(BI$4:BI$21)/BI8)*100</f>
        <v>50.365373805508717</v>
      </c>
      <c r="BK8" s="12">
        <v>47.64</v>
      </c>
      <c r="BL8" s="2"/>
      <c r="BM8" s="3"/>
      <c r="BN8" s="3"/>
      <c r="BO8" s="3"/>
      <c r="BP8" s="3"/>
      <c r="BQ8" s="3"/>
      <c r="BR8" s="3"/>
      <c r="BS8" s="6">
        <f>BK8+BL8</f>
        <v>47.64</v>
      </c>
      <c r="BT8" s="10">
        <f>BM8</f>
        <v>0</v>
      </c>
      <c r="BU8" s="3">
        <f>(BN8*5)+(BO8*10)+(BP8*15)+(BQ8*10)+(BR8*20)</f>
        <v>0</v>
      </c>
      <c r="BV8" s="11">
        <f>BS8+BT8+BU8</f>
        <v>47.64</v>
      </c>
      <c r="BW8" s="34">
        <f>(MIN(BV$4:BV$21)/BV8)*100</f>
        <v>69.206549118387912</v>
      </c>
      <c r="BX8" s="12"/>
      <c r="BY8" s="2"/>
      <c r="BZ8" s="3"/>
      <c r="CA8" s="3"/>
      <c r="CB8" s="3"/>
      <c r="CC8" s="3"/>
      <c r="CD8" s="3"/>
      <c r="CE8" s="6">
        <f>BX8+BY8</f>
        <v>0</v>
      </c>
      <c r="CF8" s="10">
        <f>BY8</f>
        <v>0</v>
      </c>
      <c r="CG8" s="3">
        <f>(CA8*3)+(CB8*5)+(CC8*5)+(CD8*20)</f>
        <v>0</v>
      </c>
      <c r="CH8" s="11">
        <f>CE8+CF8+CG8</f>
        <v>0</v>
      </c>
      <c r="CI8" s="43" t="e">
        <f>(MIN(CH$4:CH$21)/CH8)*100</f>
        <v>#DIV/0!</v>
      </c>
    </row>
    <row r="9" spans="1:88" ht="15">
      <c r="A9" s="14">
        <v>6</v>
      </c>
      <c r="B9" s="14">
        <v>5</v>
      </c>
      <c r="C9" s="8" t="s">
        <v>50</v>
      </c>
      <c r="D9" s="9"/>
      <c r="E9" s="9" t="s">
        <v>36</v>
      </c>
      <c r="F9" s="42">
        <f xml:space="preserve"> W9+AJ9+AW9+BJ9+BW9</f>
        <v>330.81552684596966</v>
      </c>
      <c r="G9" s="51">
        <f>H9+I9+J9</f>
        <v>176.78</v>
      </c>
      <c r="H9" s="21">
        <f>S9+AF9+AS9+BF9+BS9+CE9</f>
        <v>122.78</v>
      </c>
      <c r="I9" s="7">
        <f>U9+AH9+AU9+BH9+BU9+CG9</f>
        <v>40</v>
      </c>
      <c r="J9" s="23">
        <f>M9+Z9+AM9+AZ9+BM9+BZ9</f>
        <v>14</v>
      </c>
      <c r="K9" s="12">
        <v>24.32</v>
      </c>
      <c r="L9" s="2"/>
      <c r="M9" s="3">
        <v>4</v>
      </c>
      <c r="N9" s="3"/>
      <c r="O9" s="3">
        <v>4</v>
      </c>
      <c r="P9" s="3"/>
      <c r="Q9" s="3"/>
      <c r="R9" s="13"/>
      <c r="S9" s="6">
        <f>K9+L9</f>
        <v>24.32</v>
      </c>
      <c r="T9" s="10">
        <f>M9</f>
        <v>4</v>
      </c>
      <c r="U9" s="3">
        <f>(N9*5)+(O9*10)+(P9*15)+(Q9*10)+(R9*20)</f>
        <v>40</v>
      </c>
      <c r="V9" s="11">
        <f>S9+T9+U9</f>
        <v>68.319999999999993</v>
      </c>
      <c r="W9" s="34">
        <f>(MIN(V$4:V$21)/V9)*100</f>
        <v>50.146370023419209</v>
      </c>
      <c r="X9" s="12">
        <v>15.5</v>
      </c>
      <c r="Y9" s="2"/>
      <c r="Z9" s="3"/>
      <c r="AA9" s="3"/>
      <c r="AB9" s="3"/>
      <c r="AC9" s="3"/>
      <c r="AD9" s="3"/>
      <c r="AE9" s="3"/>
      <c r="AF9" s="6">
        <f>X9+Y9</f>
        <v>15.5</v>
      </c>
      <c r="AG9" s="10">
        <f>Z9</f>
        <v>0</v>
      </c>
      <c r="AH9" s="3">
        <f>(AA9*5)+(AB9*10)+(AC9*15)+(AD9*10)+(AE9*20)</f>
        <v>0</v>
      </c>
      <c r="AI9" s="11">
        <f>AF9+AG9+AH9</f>
        <v>15.5</v>
      </c>
      <c r="AJ9" s="34">
        <f>(MIN(AI$4:AI$21)/AI9)*100</f>
        <v>75.870967741935473</v>
      </c>
      <c r="AK9" s="12">
        <v>31.66</v>
      </c>
      <c r="AL9" s="2"/>
      <c r="AM9" s="3"/>
      <c r="AN9" s="3"/>
      <c r="AO9" s="3"/>
      <c r="AP9" s="3"/>
      <c r="AQ9" s="3"/>
      <c r="AR9" s="3"/>
      <c r="AS9" s="6">
        <f>AK9+AL9</f>
        <v>31.66</v>
      </c>
      <c r="AT9" s="10">
        <f>AM9</f>
        <v>0</v>
      </c>
      <c r="AU9" s="3">
        <f>(AN9*5)+(AO9*10)+(AP9*15)+(AQ9*10)+(AR9*20)</f>
        <v>0</v>
      </c>
      <c r="AV9" s="11">
        <f>AS9+AT9+AU9</f>
        <v>31.66</v>
      </c>
      <c r="AW9" s="34">
        <f>(MIN(AV$4:AV$21)/AV9)*100</f>
        <v>80.290587492103612</v>
      </c>
      <c r="AX9" s="12">
        <v>10.56</v>
      </c>
      <c r="AY9" s="2"/>
      <c r="AZ9" s="3">
        <v>10</v>
      </c>
      <c r="BA9" s="3"/>
      <c r="BB9" s="3"/>
      <c r="BC9" s="3"/>
      <c r="BD9" s="3"/>
      <c r="BE9" s="3"/>
      <c r="BF9" s="6">
        <f>AX9+AY9</f>
        <v>10.56</v>
      </c>
      <c r="BG9" s="10">
        <f>AZ9</f>
        <v>10</v>
      </c>
      <c r="BH9" s="3">
        <f>(BA9*5)+(BB9*10)+(BC9*15)+(BD9*10)+(BE9*20)</f>
        <v>0</v>
      </c>
      <c r="BI9" s="11">
        <f>BF9+BG9+BH9</f>
        <v>20.560000000000002</v>
      </c>
      <c r="BJ9" s="34">
        <f>(MIN(BI$4:BI$21)/BI9)*100</f>
        <v>43.579766536964982</v>
      </c>
      <c r="BK9" s="12">
        <v>40.74</v>
      </c>
      <c r="BL9" s="2"/>
      <c r="BM9" s="3"/>
      <c r="BN9" s="3"/>
      <c r="BO9" s="3"/>
      <c r="BP9" s="3"/>
      <c r="BQ9" s="3"/>
      <c r="BR9" s="3"/>
      <c r="BS9" s="6">
        <f>BK9+BL9</f>
        <v>40.74</v>
      </c>
      <c r="BT9" s="10">
        <f>BM9</f>
        <v>0</v>
      </c>
      <c r="BU9" s="3">
        <f>(BN9*5)+(BO9*10)+(BP9*15)+(BQ9*10)+(BR9*20)</f>
        <v>0</v>
      </c>
      <c r="BV9" s="11">
        <f>BS9+BT9+BU9</f>
        <v>40.74</v>
      </c>
      <c r="BW9" s="34">
        <f>(MIN(BV$4:BV$21)/BV9)*100</f>
        <v>80.927835051546381</v>
      </c>
      <c r="BX9" s="12"/>
      <c r="BY9" s="2"/>
      <c r="BZ9" s="3"/>
      <c r="CA9" s="3"/>
      <c r="CB9" s="3"/>
      <c r="CC9" s="3"/>
      <c r="CD9" s="3"/>
      <c r="CE9" s="6">
        <f>BX9+BY9</f>
        <v>0</v>
      </c>
      <c r="CF9" s="10">
        <f>BY9</f>
        <v>0</v>
      </c>
      <c r="CG9" s="3">
        <f>(CA9*3)+(CB9*5)+(CC9*5)+(CD9*20)</f>
        <v>0</v>
      </c>
      <c r="CH9" s="11">
        <f>CE9+CF9+CG9</f>
        <v>0</v>
      </c>
      <c r="CI9" s="43" t="e">
        <f>(MIN(CH$4:CH$21)/CH9)*100</f>
        <v>#DIV/0!</v>
      </c>
    </row>
    <row r="10" spans="1:88" ht="15">
      <c r="A10" s="14">
        <v>7</v>
      </c>
      <c r="B10" s="14">
        <v>1</v>
      </c>
      <c r="C10" s="8" t="s">
        <v>45</v>
      </c>
      <c r="D10" s="9"/>
      <c r="E10" s="9" t="s">
        <v>25</v>
      </c>
      <c r="F10" s="42">
        <f xml:space="preserve"> W10+AJ10+AW10+BJ10+BW10</f>
        <v>327.02295739458316</v>
      </c>
      <c r="G10" s="51">
        <f>H10+I10+J10</f>
        <v>176.28</v>
      </c>
      <c r="H10" s="21">
        <f>S10+AF10+AS10+BF10+BS10+CE10</f>
        <v>159.28</v>
      </c>
      <c r="I10" s="7">
        <f>U10+AH10+AU10+BH10+BU10+CG10</f>
        <v>0</v>
      </c>
      <c r="J10" s="23">
        <f>M10+Z10+AM10+AZ10+BM10+BZ10</f>
        <v>17</v>
      </c>
      <c r="K10" s="12">
        <v>48.98</v>
      </c>
      <c r="L10" s="2"/>
      <c r="M10" s="3">
        <v>17</v>
      </c>
      <c r="N10" s="3"/>
      <c r="O10" s="3"/>
      <c r="P10" s="3"/>
      <c r="Q10" s="3"/>
      <c r="R10" s="13"/>
      <c r="S10" s="6">
        <f>K10+L10</f>
        <v>48.98</v>
      </c>
      <c r="T10" s="10">
        <f>M10</f>
        <v>17</v>
      </c>
      <c r="U10" s="3">
        <f>(N10*5)+(O10*10)+(P10*15)+(Q10*10)+(R10*20)</f>
        <v>0</v>
      </c>
      <c r="V10" s="11">
        <f>S10+T10+U10</f>
        <v>65.97999999999999</v>
      </c>
      <c r="W10" s="34">
        <f>(MIN(V$4:V$21)/V10)*100</f>
        <v>51.924825704759023</v>
      </c>
      <c r="X10" s="12">
        <v>18.829999999999998</v>
      </c>
      <c r="Y10" s="2"/>
      <c r="Z10" s="3"/>
      <c r="AA10" s="3"/>
      <c r="AB10" s="3"/>
      <c r="AC10" s="3"/>
      <c r="AD10" s="3"/>
      <c r="AE10" s="3"/>
      <c r="AF10" s="6">
        <f>X10+Y10</f>
        <v>18.829999999999998</v>
      </c>
      <c r="AG10" s="10">
        <f>Z10</f>
        <v>0</v>
      </c>
      <c r="AH10" s="3">
        <f>(AA10*5)+(AB10*10)+(AC10*15)+(AD10*10)+(AE10*20)</f>
        <v>0</v>
      </c>
      <c r="AI10" s="11">
        <f>AF10+AG10+AH10</f>
        <v>18.829999999999998</v>
      </c>
      <c r="AJ10" s="34">
        <f>(MIN(AI$4:AI$21)/AI10)*100</f>
        <v>62.45353159851301</v>
      </c>
      <c r="AK10" s="12">
        <v>32.53</v>
      </c>
      <c r="AL10" s="2"/>
      <c r="AM10" s="3"/>
      <c r="AN10" s="3"/>
      <c r="AO10" s="3"/>
      <c r="AP10" s="3"/>
      <c r="AQ10" s="3"/>
      <c r="AR10" s="3"/>
      <c r="AS10" s="6">
        <f>AK10+AL10</f>
        <v>32.53</v>
      </c>
      <c r="AT10" s="10">
        <f>AM10</f>
        <v>0</v>
      </c>
      <c r="AU10" s="3">
        <f>(AN10*5)+(AO10*10)+(AP10*15)+(AQ10*10)+(AR10*20)</f>
        <v>0</v>
      </c>
      <c r="AV10" s="11">
        <f>AS10+AT10+AU10</f>
        <v>32.53</v>
      </c>
      <c r="AW10" s="34">
        <f>(MIN(AV$4:AV$21)/AV10)*100</f>
        <v>78.143252382416222</v>
      </c>
      <c r="AX10" s="12">
        <v>25.97</v>
      </c>
      <c r="AY10" s="2"/>
      <c r="AZ10" s="3"/>
      <c r="BA10" s="3"/>
      <c r="BB10" s="3"/>
      <c r="BC10" s="3"/>
      <c r="BD10" s="3"/>
      <c r="BE10" s="3"/>
      <c r="BF10" s="6">
        <f>AX10+AY10</f>
        <v>25.97</v>
      </c>
      <c r="BG10" s="10">
        <f>AZ10</f>
        <v>0</v>
      </c>
      <c r="BH10" s="3">
        <f>(BA10*5)+(BB10*10)+(BC10*15)+(BD10*10)+(BE10*20)</f>
        <v>0</v>
      </c>
      <c r="BI10" s="11">
        <f>BF10+BG10+BH10</f>
        <v>25.97</v>
      </c>
      <c r="BJ10" s="57">
        <f>(MIN(BI$4:BI$21)/BI10)*100</f>
        <v>34.501347708894883</v>
      </c>
      <c r="BK10" s="12">
        <v>32.97</v>
      </c>
      <c r="BL10" s="2"/>
      <c r="BM10" s="3"/>
      <c r="BN10" s="3"/>
      <c r="BO10" s="3"/>
      <c r="BP10" s="3"/>
      <c r="BQ10" s="3"/>
      <c r="BR10" s="3"/>
      <c r="BS10" s="6">
        <f>BK10+BL10</f>
        <v>32.97</v>
      </c>
      <c r="BT10" s="10">
        <f>BM10</f>
        <v>0</v>
      </c>
      <c r="BU10" s="3">
        <f>(BN10*5)+(BO10*10)+(BP10*15)+(BQ10*10)+(BR10*20)</f>
        <v>0</v>
      </c>
      <c r="BV10" s="11">
        <f>BS10+BT10+BU10</f>
        <v>32.97</v>
      </c>
      <c r="BW10" s="53">
        <f>(MIN(BV$4:BV$21)/BV10)*100</f>
        <v>100</v>
      </c>
      <c r="BX10" s="12"/>
      <c r="BY10" s="2"/>
      <c r="BZ10" s="3"/>
      <c r="CA10" s="3"/>
      <c r="CB10" s="3"/>
      <c r="CC10" s="3"/>
      <c r="CD10" s="3"/>
      <c r="CE10" s="6">
        <f>BX10+BY10</f>
        <v>0</v>
      </c>
      <c r="CF10" s="10">
        <f>BY10</f>
        <v>0</v>
      </c>
      <c r="CG10" s="3">
        <f>(CA10*3)+(CB10*5)+(CC10*5)+(CD10*20)</f>
        <v>0</v>
      </c>
      <c r="CH10" s="11">
        <f>CE10+CF10+CG10</f>
        <v>0</v>
      </c>
      <c r="CI10" s="43" t="e">
        <f>(MIN(CH$4:CH$21)/CH10)*100</f>
        <v>#DIV/0!</v>
      </c>
    </row>
    <row r="11" spans="1:88" ht="15">
      <c r="A11" s="14">
        <v>8</v>
      </c>
      <c r="B11" s="14">
        <v>6</v>
      </c>
      <c r="C11" s="8" t="s">
        <v>43</v>
      </c>
      <c r="D11" s="9"/>
      <c r="E11" s="9" t="s">
        <v>36</v>
      </c>
      <c r="F11" s="42">
        <f xml:space="preserve"> W11+AJ11+AW11+BJ11+BW11</f>
        <v>317.53105879079476</v>
      </c>
      <c r="G11" s="51">
        <f>H11+I11+J11</f>
        <v>176.48999999999998</v>
      </c>
      <c r="H11" s="21">
        <f>S11+AF11+AS11+BF11+BS11+CE11</f>
        <v>146.48999999999998</v>
      </c>
      <c r="I11" s="7">
        <f>U11+AH11+AU11+BH11+BU11+CG11</f>
        <v>5</v>
      </c>
      <c r="J11" s="23">
        <f>M11+Z11+AM11+AZ11+BM11+BZ11</f>
        <v>25</v>
      </c>
      <c r="K11" s="12">
        <v>39.729999999999997</v>
      </c>
      <c r="L11" s="2"/>
      <c r="M11" s="3">
        <v>15</v>
      </c>
      <c r="N11" s="3"/>
      <c r="O11" s="3"/>
      <c r="P11" s="3"/>
      <c r="Q11" s="3"/>
      <c r="R11" s="13"/>
      <c r="S11" s="6">
        <f>K11+L11</f>
        <v>39.729999999999997</v>
      </c>
      <c r="T11" s="10">
        <f>M11</f>
        <v>15</v>
      </c>
      <c r="U11" s="3">
        <f>(N11*5)+(O11*10)+(P11*15)+(Q11*10)+(R11*20)</f>
        <v>0</v>
      </c>
      <c r="V11" s="11">
        <f>S11+T11+U11</f>
        <v>54.73</v>
      </c>
      <c r="W11" s="34">
        <f>(MIN(V$4:V$21)/V11)*100</f>
        <v>62.598209391558555</v>
      </c>
      <c r="X11" s="12">
        <v>20.72</v>
      </c>
      <c r="Y11" s="2"/>
      <c r="Z11" s="3"/>
      <c r="AA11" s="3"/>
      <c r="AB11" s="3"/>
      <c r="AC11" s="3"/>
      <c r="AD11" s="3"/>
      <c r="AE11" s="3"/>
      <c r="AF11" s="6">
        <f>X11+Y11</f>
        <v>20.72</v>
      </c>
      <c r="AG11" s="10">
        <f>Z11</f>
        <v>0</v>
      </c>
      <c r="AH11" s="3">
        <f>(AA11*5)+(AB11*10)+(AC11*15)+(AD11*10)+(AE11*20)</f>
        <v>0</v>
      </c>
      <c r="AI11" s="11">
        <f>AF11+AG11+AH11</f>
        <v>20.72</v>
      </c>
      <c r="AJ11" s="34">
        <f>(MIN(AI$4:AI$21)/AI11)*100</f>
        <v>56.756756756756758</v>
      </c>
      <c r="AK11" s="12">
        <v>25.71</v>
      </c>
      <c r="AL11" s="2"/>
      <c r="AM11" s="3"/>
      <c r="AN11" s="3">
        <v>1</v>
      </c>
      <c r="AO11" s="3"/>
      <c r="AP11" s="3"/>
      <c r="AQ11" s="3"/>
      <c r="AR11" s="3"/>
      <c r="AS11" s="6">
        <f>AK11+AL11</f>
        <v>25.71</v>
      </c>
      <c r="AT11" s="10">
        <f>AM11</f>
        <v>0</v>
      </c>
      <c r="AU11" s="3">
        <f>(AN11*5)+(AO11*10)+(AP11*15)+(AQ11*10)+(AR11*20)</f>
        <v>5</v>
      </c>
      <c r="AV11" s="11">
        <f>AS11+AT11+AU11</f>
        <v>30.71</v>
      </c>
      <c r="AW11" s="34">
        <f>(MIN(AV$4:AV$21)/AV11)*100</f>
        <v>82.774340605665913</v>
      </c>
      <c r="AX11" s="12">
        <v>6.57</v>
      </c>
      <c r="AY11" s="2"/>
      <c r="AZ11" s="3">
        <v>10</v>
      </c>
      <c r="BA11" s="3"/>
      <c r="BB11" s="3"/>
      <c r="BC11" s="3"/>
      <c r="BD11" s="3"/>
      <c r="BE11" s="3"/>
      <c r="BF11" s="6">
        <f>AX11+AY11</f>
        <v>6.57</v>
      </c>
      <c r="BG11" s="10">
        <f>AZ11</f>
        <v>10</v>
      </c>
      <c r="BH11" s="3">
        <f>(BA11*5)+(BB11*10)+(BC11*15)+(BD11*10)+(BE11*20)</f>
        <v>0</v>
      </c>
      <c r="BI11" s="11">
        <f>BF11+BG11+BH11</f>
        <v>16.57</v>
      </c>
      <c r="BJ11" s="34">
        <f>(MIN(BI$4:BI$21)/BI11)*100</f>
        <v>54.073627036813519</v>
      </c>
      <c r="BK11" s="12">
        <v>53.76</v>
      </c>
      <c r="BL11" s="2"/>
      <c r="BM11" s="3"/>
      <c r="BN11" s="3"/>
      <c r="BO11" s="3"/>
      <c r="BP11" s="3"/>
      <c r="BQ11" s="3"/>
      <c r="BR11" s="3"/>
      <c r="BS11" s="6">
        <f>BK11+BL11</f>
        <v>53.76</v>
      </c>
      <c r="BT11" s="10">
        <f>BM11</f>
        <v>0</v>
      </c>
      <c r="BU11" s="3">
        <f>(BN11*5)+(BO11*10)+(BP11*15)+(BQ11*10)+(BR11*20)</f>
        <v>0</v>
      </c>
      <c r="BV11" s="11">
        <f>BS11+BT11+BU11</f>
        <v>53.76</v>
      </c>
      <c r="BW11" s="34">
        <f>(MIN(BV$4:BV$21)/BV11)*100</f>
        <v>61.328125</v>
      </c>
      <c r="BX11" s="12"/>
      <c r="BY11" s="2"/>
      <c r="BZ11" s="3"/>
      <c r="CA11" s="3"/>
      <c r="CB11" s="3"/>
      <c r="CC11" s="3"/>
      <c r="CD11" s="3"/>
      <c r="CE11" s="6">
        <f>BX11+BY11</f>
        <v>0</v>
      </c>
      <c r="CF11" s="10">
        <f>BY11</f>
        <v>0</v>
      </c>
      <c r="CG11" s="3">
        <f>(CA11*3)+(CB11*5)+(CC11*5)+(CD11*20)</f>
        <v>0</v>
      </c>
      <c r="CH11" s="11">
        <f>CE11+CF11+CG11</f>
        <v>0</v>
      </c>
      <c r="CI11" s="43" t="e">
        <f>(MIN(CH$4:CH$21)/CH11)*100</f>
        <v>#DIV/0!</v>
      </c>
    </row>
    <row r="12" spans="1:88" ht="15">
      <c r="A12" s="14">
        <v>9</v>
      </c>
      <c r="B12" s="14">
        <v>1</v>
      </c>
      <c r="C12" s="8" t="s">
        <v>49</v>
      </c>
      <c r="D12" s="9"/>
      <c r="E12" s="9" t="s">
        <v>48</v>
      </c>
      <c r="F12" s="42">
        <f xml:space="preserve"> W12+AJ12+AW12+BJ12+BW12</f>
        <v>311.23094713018554</v>
      </c>
      <c r="G12" s="51">
        <f>H12+I12+J12</f>
        <v>204.8</v>
      </c>
      <c r="H12" s="21">
        <f>S12+AF12+AS12+BF12+BS12+CE12</f>
        <v>184.8</v>
      </c>
      <c r="I12" s="7">
        <f>U12+AH12+AU12+BH12+BU12+CG12</f>
        <v>0</v>
      </c>
      <c r="J12" s="23">
        <f>M12+Z12+AM12+AZ12+BM12+BZ12</f>
        <v>20</v>
      </c>
      <c r="K12" s="12">
        <v>52.57</v>
      </c>
      <c r="L12" s="2"/>
      <c r="M12" s="3">
        <v>10</v>
      </c>
      <c r="N12" s="3"/>
      <c r="O12" s="3"/>
      <c r="P12" s="3"/>
      <c r="Q12" s="3"/>
      <c r="R12" s="13"/>
      <c r="S12" s="6">
        <f>K12+L12</f>
        <v>52.57</v>
      </c>
      <c r="T12" s="10">
        <f>M12</f>
        <v>10</v>
      </c>
      <c r="U12" s="3">
        <f>(N12*5)+(O12*10)+(P12*15)+(Q12*10)+(R12*20)</f>
        <v>0</v>
      </c>
      <c r="V12" s="11">
        <f>S12+T12+U12</f>
        <v>62.57</v>
      </c>
      <c r="W12" s="34">
        <f>(MIN(V$4:V$21)/V12)*100</f>
        <v>54.754674764264024</v>
      </c>
      <c r="X12" s="12">
        <v>11.76</v>
      </c>
      <c r="Y12" s="2"/>
      <c r="Z12" s="3"/>
      <c r="AA12" s="3"/>
      <c r="AB12" s="3"/>
      <c r="AC12" s="3"/>
      <c r="AD12" s="3"/>
      <c r="AE12" s="3"/>
      <c r="AF12" s="6">
        <f>X12+Y12</f>
        <v>11.76</v>
      </c>
      <c r="AG12" s="10">
        <f>Z12</f>
        <v>0</v>
      </c>
      <c r="AH12" s="3">
        <f>(AA12*5)+(AB12*10)+(AC12*15)+(AD12*10)+(AE12*20)</f>
        <v>0</v>
      </c>
      <c r="AI12" s="11">
        <f>AF12+AG12+AH12</f>
        <v>11.76</v>
      </c>
      <c r="AJ12" s="53">
        <f>(MIN(AI$4:AI$21)/AI12)*100</f>
        <v>100</v>
      </c>
      <c r="AK12" s="12">
        <v>65.66</v>
      </c>
      <c r="AL12" s="2"/>
      <c r="AM12" s="3"/>
      <c r="AN12" s="3"/>
      <c r="AO12" s="3"/>
      <c r="AP12" s="3"/>
      <c r="AQ12" s="3"/>
      <c r="AR12" s="3"/>
      <c r="AS12" s="6">
        <f>AK12+AL12</f>
        <v>65.66</v>
      </c>
      <c r="AT12" s="10">
        <f>AM12</f>
        <v>0</v>
      </c>
      <c r="AU12" s="3">
        <f>(AN12*5)+(AO12*10)+(AP12*15)+(AQ12*10)+(AR12*20)</f>
        <v>0</v>
      </c>
      <c r="AV12" s="11">
        <f>AS12+AT12+AU12</f>
        <v>65.66</v>
      </c>
      <c r="AW12" s="34">
        <f>(MIN(AV$4:AV$21)/AV12)*100</f>
        <v>38.714590313737439</v>
      </c>
      <c r="AX12" s="12">
        <v>12.66</v>
      </c>
      <c r="AY12" s="2"/>
      <c r="AZ12" s="3">
        <v>10</v>
      </c>
      <c r="BA12" s="3"/>
      <c r="BB12" s="3"/>
      <c r="BC12" s="3"/>
      <c r="BD12" s="3"/>
      <c r="BE12" s="3"/>
      <c r="BF12" s="6">
        <f>AX12+AY12</f>
        <v>12.66</v>
      </c>
      <c r="BG12" s="10">
        <f>AZ12</f>
        <v>10</v>
      </c>
      <c r="BH12" s="3">
        <f>(BA12*5)+(BB12*10)+(BC12*15)+(BD12*10)+(BE12*20)</f>
        <v>0</v>
      </c>
      <c r="BI12" s="11">
        <f>BF12+BG12+BH12</f>
        <v>22.66</v>
      </c>
      <c r="BJ12" s="57">
        <f>(MIN(BI$4:BI$21)/BI12)*100</f>
        <v>39.541041482789055</v>
      </c>
      <c r="BK12" s="12">
        <v>42.15</v>
      </c>
      <c r="BL12" s="2"/>
      <c r="BM12" s="3"/>
      <c r="BN12" s="3"/>
      <c r="BO12" s="3"/>
      <c r="BP12" s="3"/>
      <c r="BQ12" s="3"/>
      <c r="BR12" s="3"/>
      <c r="BS12" s="6">
        <f>BK12+BL12</f>
        <v>42.15</v>
      </c>
      <c r="BT12" s="10">
        <f>BM12</f>
        <v>0</v>
      </c>
      <c r="BU12" s="3">
        <f>(BN12*5)+(BO12*10)+(BP12*15)+(BQ12*10)+(BR12*20)</f>
        <v>0</v>
      </c>
      <c r="BV12" s="11">
        <f>BS12+BT12+BU12</f>
        <v>42.15</v>
      </c>
      <c r="BW12" s="34">
        <f>(MIN(BV$4:BV$21)/BV12)*100</f>
        <v>78.220640569395016</v>
      </c>
      <c r="BX12" s="12"/>
      <c r="BY12" s="2"/>
      <c r="BZ12" s="3"/>
      <c r="CA12" s="3"/>
      <c r="CB12" s="3"/>
      <c r="CC12" s="3"/>
      <c r="CD12" s="3"/>
      <c r="CE12" s="6">
        <f>BX12+BY12</f>
        <v>0</v>
      </c>
      <c r="CF12" s="10">
        <f>BY12</f>
        <v>0</v>
      </c>
      <c r="CG12" s="3">
        <f>(CA12*3)+(CB12*5)+(CC12*5)+(CD12*20)</f>
        <v>0</v>
      </c>
      <c r="CH12" s="11">
        <f>CE12+CF12+CG12</f>
        <v>0</v>
      </c>
      <c r="CI12" s="43" t="e">
        <f>(MIN(CH$4:CH$21)/CH12)*100</f>
        <v>#DIV/0!</v>
      </c>
    </row>
    <row r="13" spans="1:88" ht="15">
      <c r="A13" s="14">
        <v>10</v>
      </c>
      <c r="B13" s="14">
        <v>7</v>
      </c>
      <c r="C13" s="8" t="s">
        <v>55</v>
      </c>
      <c r="D13" s="9"/>
      <c r="E13" s="9" t="s">
        <v>36</v>
      </c>
      <c r="F13" s="42">
        <f xml:space="preserve"> W13+AJ13+AW13+BJ13+BW13</f>
        <v>305.38363620606742</v>
      </c>
      <c r="G13" s="51">
        <f>H13+I13+J13</f>
        <v>188.13</v>
      </c>
      <c r="H13" s="21">
        <f>S13+AF13+AS13+BF13+BS13+CE13</f>
        <v>162.13</v>
      </c>
      <c r="I13" s="7">
        <f>U13+AH13+AU13+BH13+BU13+CG13</f>
        <v>0</v>
      </c>
      <c r="J13" s="23">
        <f>M13+Z13+AM13+AZ13+BM13+BZ13</f>
        <v>26</v>
      </c>
      <c r="K13" s="12">
        <v>53.95</v>
      </c>
      <c r="L13" s="2"/>
      <c r="M13" s="3">
        <v>16</v>
      </c>
      <c r="N13" s="3"/>
      <c r="O13" s="3"/>
      <c r="P13" s="3"/>
      <c r="Q13" s="3"/>
      <c r="R13" s="13"/>
      <c r="S13" s="6">
        <f>K13+L13</f>
        <v>53.95</v>
      </c>
      <c r="T13" s="10">
        <f>M13</f>
        <v>16</v>
      </c>
      <c r="U13" s="3">
        <f>(N13*5)+(O13*10)+(P13*15)+(Q13*10)+(R13*20)</f>
        <v>0</v>
      </c>
      <c r="V13" s="11">
        <f>S13+T13+U13</f>
        <v>69.95</v>
      </c>
      <c r="W13" s="34">
        <f>(MIN(V$4:V$21)/V13)*100</f>
        <v>48.977841315225156</v>
      </c>
      <c r="X13" s="12">
        <v>18.510000000000002</v>
      </c>
      <c r="Y13" s="2"/>
      <c r="Z13" s="3"/>
      <c r="AA13" s="3"/>
      <c r="AB13" s="3"/>
      <c r="AC13" s="3"/>
      <c r="AD13" s="3"/>
      <c r="AE13" s="3"/>
      <c r="AF13" s="6">
        <f>X13+Y13</f>
        <v>18.510000000000002</v>
      </c>
      <c r="AG13" s="10">
        <f>Z13</f>
        <v>0</v>
      </c>
      <c r="AH13" s="3">
        <f>(AA13*5)+(AB13*10)+(AC13*15)+(AD13*10)+(AE13*20)</f>
        <v>0</v>
      </c>
      <c r="AI13" s="11">
        <f>AF13+AG13+AH13</f>
        <v>18.510000000000002</v>
      </c>
      <c r="AJ13" s="34">
        <f>(MIN(AI$4:AI$21)/AI13)*100</f>
        <v>63.533225283630465</v>
      </c>
      <c r="AK13" s="12">
        <v>38.32</v>
      </c>
      <c r="AL13" s="2"/>
      <c r="AM13" s="3"/>
      <c r="AN13" s="3"/>
      <c r="AO13" s="3"/>
      <c r="AP13" s="3"/>
      <c r="AQ13" s="3"/>
      <c r="AR13" s="3"/>
      <c r="AS13" s="6">
        <f>AK13+AL13</f>
        <v>38.32</v>
      </c>
      <c r="AT13" s="10">
        <f>AM13</f>
        <v>0</v>
      </c>
      <c r="AU13" s="3">
        <f>(AN13*5)+(AO13*10)+(AP13*15)+(AQ13*10)+(AR13*20)</f>
        <v>0</v>
      </c>
      <c r="AV13" s="11">
        <f>AS13+AT13+AU13</f>
        <v>38.32</v>
      </c>
      <c r="AW13" s="34">
        <f>(MIN(AV$4:AV$21)/AV13)*100</f>
        <v>66.336116910229649</v>
      </c>
      <c r="AX13" s="12">
        <v>7.38</v>
      </c>
      <c r="AY13" s="2"/>
      <c r="AZ13" s="3">
        <v>10</v>
      </c>
      <c r="BA13" s="3"/>
      <c r="BB13" s="3"/>
      <c r="BC13" s="3"/>
      <c r="BD13" s="3"/>
      <c r="BE13" s="3"/>
      <c r="BF13" s="6">
        <f>AX13+AY13</f>
        <v>7.38</v>
      </c>
      <c r="BG13" s="10">
        <f>AZ13</f>
        <v>10</v>
      </c>
      <c r="BH13" s="3">
        <f>(BA13*5)+(BB13*10)+(BC13*15)+(BD13*10)+(BE13*20)</f>
        <v>0</v>
      </c>
      <c r="BI13" s="11">
        <f>BF13+BG13+BH13</f>
        <v>17.38</v>
      </c>
      <c r="BJ13" s="34">
        <f>(MIN(BI$4:BI$21)/BI13)*100</f>
        <v>51.553509781357889</v>
      </c>
      <c r="BK13" s="12">
        <v>43.97</v>
      </c>
      <c r="BL13" s="2"/>
      <c r="BM13" s="3"/>
      <c r="BN13" s="3"/>
      <c r="BO13" s="3"/>
      <c r="BP13" s="3"/>
      <c r="BQ13" s="3"/>
      <c r="BR13" s="3"/>
      <c r="BS13" s="6">
        <f>BK13+BL13</f>
        <v>43.97</v>
      </c>
      <c r="BT13" s="10">
        <f>BM13</f>
        <v>0</v>
      </c>
      <c r="BU13" s="3">
        <f>(BN13*5)+(BO13*10)+(BP13*15)+(BQ13*10)+(BR13*20)</f>
        <v>0</v>
      </c>
      <c r="BV13" s="11">
        <f>BS13+BT13+BU13</f>
        <v>43.97</v>
      </c>
      <c r="BW13" s="34">
        <f>(MIN(BV$4:BV$21)/BV13)*100</f>
        <v>74.982942915624278</v>
      </c>
      <c r="BX13" s="12"/>
      <c r="BY13" s="2"/>
      <c r="BZ13" s="3"/>
      <c r="CA13" s="3"/>
      <c r="CB13" s="3"/>
      <c r="CC13" s="3"/>
      <c r="CD13" s="3"/>
      <c r="CE13" s="6">
        <f>BX13+BY13</f>
        <v>0</v>
      </c>
      <c r="CF13" s="10">
        <f>BY13</f>
        <v>0</v>
      </c>
      <c r="CG13" s="3">
        <f>(CA13*3)+(CB13*5)+(CC13*5)+(CD13*20)</f>
        <v>0</v>
      </c>
      <c r="CH13" s="11">
        <f>CE13+CF13+CG13</f>
        <v>0</v>
      </c>
      <c r="CI13" s="43" t="e">
        <f>(MIN(CH$4:CH$21)/CH13)*100</f>
        <v>#DIV/0!</v>
      </c>
    </row>
    <row r="14" spans="1:88" ht="15">
      <c r="A14" s="14">
        <v>11</v>
      </c>
      <c r="B14" s="14">
        <v>1</v>
      </c>
      <c r="C14" s="8" t="s">
        <v>44</v>
      </c>
      <c r="D14" s="9"/>
      <c r="E14" s="9" t="s">
        <v>37</v>
      </c>
      <c r="F14" s="42">
        <f xml:space="preserve"> W14+AJ14+AW14+BJ14+BW14</f>
        <v>248.39417017715147</v>
      </c>
      <c r="G14" s="51">
        <f>H14+I14+J14</f>
        <v>247.87</v>
      </c>
      <c r="H14" s="21">
        <f>S14+AF14+AS14+BF14+BS14+CE14</f>
        <v>217.87</v>
      </c>
      <c r="I14" s="7">
        <f>U14+AH14+AU14+BH14+BU14+CG14</f>
        <v>0</v>
      </c>
      <c r="J14" s="23">
        <f>M14+Z14+AM14+AZ14+BM14+BZ14</f>
        <v>30</v>
      </c>
      <c r="K14" s="12">
        <v>65.260000000000005</v>
      </c>
      <c r="L14" s="2"/>
      <c r="M14" s="3">
        <v>30</v>
      </c>
      <c r="N14" s="3"/>
      <c r="O14" s="3"/>
      <c r="P14" s="3"/>
      <c r="Q14" s="3"/>
      <c r="R14" s="13"/>
      <c r="S14" s="6">
        <f>K14+L14</f>
        <v>65.260000000000005</v>
      </c>
      <c r="T14" s="10">
        <f>M14</f>
        <v>30</v>
      </c>
      <c r="U14" s="3">
        <f>(N14*5)+(O14*10)+(P14*15)+(Q14*10)+(R14*20)</f>
        <v>0</v>
      </c>
      <c r="V14" s="11">
        <f>S14+T14+U14</f>
        <v>95.26</v>
      </c>
      <c r="W14" s="34">
        <f>(MIN(V$4:V$21)/V14)*100</f>
        <v>35.964728112534111</v>
      </c>
      <c r="X14" s="12">
        <v>25.24</v>
      </c>
      <c r="Y14" s="2"/>
      <c r="Z14" s="3"/>
      <c r="AA14" s="3"/>
      <c r="AB14" s="3"/>
      <c r="AC14" s="3"/>
      <c r="AD14" s="3"/>
      <c r="AE14" s="3"/>
      <c r="AF14" s="6">
        <f>X14+Y14</f>
        <v>25.24</v>
      </c>
      <c r="AG14" s="10">
        <f>Z14</f>
        <v>0</v>
      </c>
      <c r="AH14" s="3">
        <f>(AA14*5)+(AB14*10)+(AC14*15)+(AD14*10)+(AE14*20)</f>
        <v>0</v>
      </c>
      <c r="AI14" s="11">
        <f>AF14+AG14+AH14</f>
        <v>25.24</v>
      </c>
      <c r="AJ14" s="34">
        <f>(MIN(AI$4:AI$21)/AI14)*100</f>
        <v>46.592709984152144</v>
      </c>
      <c r="AK14" s="12">
        <v>48.53</v>
      </c>
      <c r="AL14" s="2"/>
      <c r="AM14" s="3"/>
      <c r="AN14" s="3"/>
      <c r="AO14" s="3"/>
      <c r="AP14" s="3"/>
      <c r="AQ14" s="3"/>
      <c r="AR14" s="3"/>
      <c r="AS14" s="6">
        <f>AK14+AL14</f>
        <v>48.53</v>
      </c>
      <c r="AT14" s="10">
        <f>AM14</f>
        <v>0</v>
      </c>
      <c r="AU14" s="3">
        <f>(AN14*5)+(AO14*10)+(AP14*15)+(AQ14*10)+(AR14*20)</f>
        <v>0</v>
      </c>
      <c r="AV14" s="11">
        <f>AS14+AT14+AU14</f>
        <v>48.53</v>
      </c>
      <c r="AW14" s="34">
        <f>(MIN(AV$4:AV$21)/AV14)*100</f>
        <v>52.379971151864822</v>
      </c>
      <c r="AX14" s="12">
        <v>14.38</v>
      </c>
      <c r="AY14" s="2"/>
      <c r="AZ14" s="3"/>
      <c r="BA14" s="3"/>
      <c r="BB14" s="3"/>
      <c r="BC14" s="3"/>
      <c r="BD14" s="3"/>
      <c r="BE14" s="3"/>
      <c r="BF14" s="6">
        <f>AX14+AY14</f>
        <v>14.38</v>
      </c>
      <c r="BG14" s="10">
        <f>AZ14</f>
        <v>0</v>
      </c>
      <c r="BH14" s="3">
        <f>(BA14*5)+(BB14*10)+(BC14*15)+(BD14*10)+(BE14*20)</f>
        <v>0</v>
      </c>
      <c r="BI14" s="11">
        <f>BF14+BG14+BH14</f>
        <v>14.38</v>
      </c>
      <c r="BJ14" s="34">
        <f>(MIN(BI$4:BI$21)/BI14)*100</f>
        <v>62.308762169680108</v>
      </c>
      <c r="BK14" s="12">
        <v>64.459999999999994</v>
      </c>
      <c r="BL14" s="2"/>
      <c r="BM14" s="3"/>
      <c r="BN14" s="3"/>
      <c r="BO14" s="3"/>
      <c r="BP14" s="3"/>
      <c r="BQ14" s="3"/>
      <c r="BR14" s="3"/>
      <c r="BS14" s="6">
        <f>BK14+BL14</f>
        <v>64.459999999999994</v>
      </c>
      <c r="BT14" s="10">
        <f>BM14</f>
        <v>0</v>
      </c>
      <c r="BU14" s="3">
        <f>(BN14*5)+(BO14*10)+(BP14*15)+(BQ14*10)+(BR14*20)</f>
        <v>0</v>
      </c>
      <c r="BV14" s="11">
        <f>BS14+BT14+BU14</f>
        <v>64.459999999999994</v>
      </c>
      <c r="BW14" s="34">
        <f>(MIN(BV$4:BV$21)/BV14)*100</f>
        <v>51.147998758920266</v>
      </c>
      <c r="BX14" s="12"/>
      <c r="BY14" s="2"/>
      <c r="BZ14" s="3"/>
      <c r="CA14" s="3"/>
      <c r="CB14" s="3"/>
      <c r="CC14" s="3"/>
      <c r="CD14" s="3"/>
      <c r="CE14" s="6">
        <f>BX14+BY14</f>
        <v>0</v>
      </c>
      <c r="CF14" s="10">
        <f>BY14</f>
        <v>0</v>
      </c>
      <c r="CG14" s="3">
        <f>(CA14*3)+(CB14*5)+(CC14*5)+(CD14*20)</f>
        <v>0</v>
      </c>
      <c r="CH14" s="11">
        <f>CE14+CF14+CG14</f>
        <v>0</v>
      </c>
      <c r="CI14" s="43" t="e">
        <f>(MIN(CH$4:CH$21)/CH14)*100</f>
        <v>#DIV/0!</v>
      </c>
    </row>
    <row r="15" spans="1:88" ht="15">
      <c r="A15" s="14">
        <v>12</v>
      </c>
      <c r="B15" s="14">
        <v>8</v>
      </c>
      <c r="C15" s="8" t="s">
        <v>41</v>
      </c>
      <c r="D15" s="9"/>
      <c r="E15" s="9" t="s">
        <v>36</v>
      </c>
      <c r="F15" s="42">
        <f xml:space="preserve"> W15+AJ15+AW15+BJ15+BW15</f>
        <v>235.74113654925566</v>
      </c>
      <c r="G15" s="51">
        <f>H15+I15+J15</f>
        <v>250.97</v>
      </c>
      <c r="H15" s="21">
        <f>S15+AF15+AS15+BF15+BS15+CE15</f>
        <v>203.97</v>
      </c>
      <c r="I15" s="7">
        <f>U15+AH15+AU15+BH15+BU15+CG15</f>
        <v>0</v>
      </c>
      <c r="J15" s="23">
        <f>M15+Z15+AM15+AZ15+BM15+BZ15</f>
        <v>47</v>
      </c>
      <c r="K15" s="12">
        <v>59.06</v>
      </c>
      <c r="L15" s="2"/>
      <c r="M15" s="3">
        <v>7</v>
      </c>
      <c r="N15" s="3"/>
      <c r="O15" s="3"/>
      <c r="P15" s="3"/>
      <c r="Q15" s="3"/>
      <c r="R15" s="13"/>
      <c r="S15" s="6">
        <f>K15+L15</f>
        <v>59.06</v>
      </c>
      <c r="T15" s="10">
        <f>M15</f>
        <v>7</v>
      </c>
      <c r="U15" s="3">
        <f>(N15*5)+(O15*10)+(P15*15)+(Q15*10)+(R15*20)</f>
        <v>0</v>
      </c>
      <c r="V15" s="11">
        <f>S15+T15+U15</f>
        <v>66.06</v>
      </c>
      <c r="W15" s="34">
        <f>(MIN(V$4:V$21)/V15)*100</f>
        <v>51.861943687556767</v>
      </c>
      <c r="X15" s="12">
        <v>17.079999999999998</v>
      </c>
      <c r="Y15" s="2"/>
      <c r="Z15" s="3"/>
      <c r="AA15" s="3"/>
      <c r="AB15" s="3"/>
      <c r="AC15" s="3"/>
      <c r="AD15" s="3"/>
      <c r="AE15" s="3"/>
      <c r="AF15" s="6">
        <f>X15+Y15</f>
        <v>17.079999999999998</v>
      </c>
      <c r="AG15" s="10">
        <f>Z15</f>
        <v>0</v>
      </c>
      <c r="AH15" s="3">
        <f>(AA15*5)+(AB15*10)+(AC15*15)+(AD15*10)+(AE15*20)</f>
        <v>0</v>
      </c>
      <c r="AI15" s="11">
        <f>AF15+AG15+AH15</f>
        <v>17.079999999999998</v>
      </c>
      <c r="AJ15" s="34">
        <f>(MIN(AI$4:AI$21)/AI15)*100</f>
        <v>68.852459016393453</v>
      </c>
      <c r="AK15" s="12">
        <v>41.82</v>
      </c>
      <c r="AL15" s="2"/>
      <c r="AM15" s="3">
        <v>30</v>
      </c>
      <c r="AN15" s="3"/>
      <c r="AO15" s="3"/>
      <c r="AP15" s="3"/>
      <c r="AQ15" s="3"/>
      <c r="AR15" s="3"/>
      <c r="AS15" s="6">
        <f>AK15+AL15</f>
        <v>41.82</v>
      </c>
      <c r="AT15" s="10">
        <f>AM15</f>
        <v>30</v>
      </c>
      <c r="AU15" s="3">
        <f>(AN15*5)+(AO15*10)+(AP15*15)+(AQ15*10)+(AR15*20)</f>
        <v>0</v>
      </c>
      <c r="AV15" s="11">
        <f>AS15+AT15+AU15</f>
        <v>71.819999999999993</v>
      </c>
      <c r="AW15" s="34">
        <f>(MIN(AV$4:AV$21)/AV15)*100</f>
        <v>35.394040657198559</v>
      </c>
      <c r="AX15" s="12">
        <v>24.95</v>
      </c>
      <c r="AY15" s="2"/>
      <c r="AZ15" s="3">
        <v>10</v>
      </c>
      <c r="BA15" s="3"/>
      <c r="BB15" s="3"/>
      <c r="BC15" s="3"/>
      <c r="BD15" s="3"/>
      <c r="BE15" s="3"/>
      <c r="BF15" s="6">
        <f>AX15+AY15</f>
        <v>24.95</v>
      </c>
      <c r="BG15" s="10">
        <f>AZ15</f>
        <v>10</v>
      </c>
      <c r="BH15" s="3">
        <f>(BA15*5)+(BB15*10)+(BC15*15)+(BD15*10)+(BE15*20)</f>
        <v>0</v>
      </c>
      <c r="BI15" s="11">
        <f>BF15+BG15+BH15</f>
        <v>34.950000000000003</v>
      </c>
      <c r="BJ15" s="57">
        <f>(MIN(BI$4:BI$21)/BI15)*100</f>
        <v>25.636623748211729</v>
      </c>
      <c r="BK15" s="12">
        <v>61.06</v>
      </c>
      <c r="BL15" s="2"/>
      <c r="BM15" s="3"/>
      <c r="BN15" s="3"/>
      <c r="BO15" s="3"/>
      <c r="BP15" s="3"/>
      <c r="BQ15" s="3"/>
      <c r="BR15" s="3"/>
      <c r="BS15" s="6">
        <f>BK15+BL15</f>
        <v>61.06</v>
      </c>
      <c r="BT15" s="10">
        <f>BM15</f>
        <v>0</v>
      </c>
      <c r="BU15" s="3">
        <f>(BN15*5)+(BO15*10)+(BP15*15)+(BQ15*10)+(BR15*20)</f>
        <v>0</v>
      </c>
      <c r="BV15" s="11">
        <f>BS15+BT15+BU15</f>
        <v>61.06</v>
      </c>
      <c r="BW15" s="34">
        <f>(MIN(BV$4:BV$21)/BV15)*100</f>
        <v>53.99606943989518</v>
      </c>
      <c r="BX15" s="12"/>
      <c r="BY15" s="2"/>
      <c r="BZ15" s="3"/>
      <c r="CA15" s="3"/>
      <c r="CB15" s="3"/>
      <c r="CC15" s="3"/>
      <c r="CD15" s="3"/>
      <c r="CE15" s="6">
        <f>BX15+BY15</f>
        <v>0</v>
      </c>
      <c r="CF15" s="10">
        <f>BY15</f>
        <v>0</v>
      </c>
      <c r="CG15" s="3">
        <f>(CA15*3)+(CB15*5)+(CC15*5)+(CD15*20)</f>
        <v>0</v>
      </c>
      <c r="CH15" s="11">
        <f>CE15+CF15+CG15</f>
        <v>0</v>
      </c>
      <c r="CI15" s="43" t="e">
        <f>(MIN(CH$4:CH$21)/CH15)*100</f>
        <v>#DIV/0!</v>
      </c>
    </row>
    <row r="16" spans="1:88" ht="15">
      <c r="A16" s="14">
        <v>13</v>
      </c>
      <c r="B16" s="14">
        <v>9</v>
      </c>
      <c r="C16" s="8" t="s">
        <v>51</v>
      </c>
      <c r="D16" s="9"/>
      <c r="E16" s="9" t="s">
        <v>36</v>
      </c>
      <c r="F16" s="42">
        <f xml:space="preserve"> W16+AJ16+AW16+BJ16+BW16</f>
        <v>222.69575681654507</v>
      </c>
      <c r="G16" s="51">
        <f>H16+I16+J16</f>
        <v>266.83999999999997</v>
      </c>
      <c r="H16" s="21">
        <f>S16+AF16+AS16+BF16+BS16+CE16</f>
        <v>227.83999999999997</v>
      </c>
      <c r="I16" s="7">
        <f>U16+AH16+AU16+BH16+BU16+CG16</f>
        <v>0</v>
      </c>
      <c r="J16" s="23">
        <f>M16+Z16+AM16+AZ16+BM16+BZ16</f>
        <v>39</v>
      </c>
      <c r="K16" s="12">
        <v>48.68</v>
      </c>
      <c r="L16" s="2"/>
      <c r="M16" s="3">
        <v>19</v>
      </c>
      <c r="N16" s="3"/>
      <c r="O16" s="3"/>
      <c r="P16" s="3"/>
      <c r="Q16" s="3"/>
      <c r="R16" s="13"/>
      <c r="S16" s="6">
        <f>K16+L16</f>
        <v>48.68</v>
      </c>
      <c r="T16" s="10">
        <f>M16</f>
        <v>19</v>
      </c>
      <c r="U16" s="3">
        <f>(N16*5)+(O16*10)+(P16*15)+(Q16*10)+(R16*20)</f>
        <v>0</v>
      </c>
      <c r="V16" s="11">
        <f>S16+T16+U16</f>
        <v>67.680000000000007</v>
      </c>
      <c r="W16" s="34">
        <f>(MIN(V$4:V$21)/V16)*100</f>
        <v>50.620567375886516</v>
      </c>
      <c r="X16" s="12">
        <v>37.369999999999997</v>
      </c>
      <c r="Y16" s="2"/>
      <c r="Z16" s="3"/>
      <c r="AA16" s="3"/>
      <c r="AB16" s="3"/>
      <c r="AC16" s="3"/>
      <c r="AD16" s="3"/>
      <c r="AE16" s="3"/>
      <c r="AF16" s="6">
        <f>X16+Y16</f>
        <v>37.369999999999997</v>
      </c>
      <c r="AG16" s="10">
        <f>Z16</f>
        <v>0</v>
      </c>
      <c r="AH16" s="3">
        <f>(AA16*5)+(AB16*10)+(AC16*15)+(AD16*10)+(AE16*20)</f>
        <v>0</v>
      </c>
      <c r="AI16" s="11">
        <f>AF16+AG16+AH16</f>
        <v>37.369999999999997</v>
      </c>
      <c r="AJ16" s="34">
        <f>(MIN(AI$4:AI$21)/AI16)*100</f>
        <v>31.469092855231473</v>
      </c>
      <c r="AK16" s="12">
        <v>70.42</v>
      </c>
      <c r="AL16" s="2"/>
      <c r="AM16" s="3">
        <v>20</v>
      </c>
      <c r="AN16" s="3"/>
      <c r="AO16" s="3"/>
      <c r="AP16" s="3"/>
      <c r="AQ16" s="3"/>
      <c r="AR16" s="3"/>
      <c r="AS16" s="6">
        <f>AK16+AL16</f>
        <v>70.42</v>
      </c>
      <c r="AT16" s="10">
        <f>AM16</f>
        <v>20</v>
      </c>
      <c r="AU16" s="3">
        <f>(AN16*5)+(AO16*10)+(AP16*15)+(AQ16*10)+(AR16*20)</f>
        <v>0</v>
      </c>
      <c r="AV16" s="11">
        <f>AS16+AT16+AU16</f>
        <v>90.42</v>
      </c>
      <c r="AW16" s="34">
        <f>(MIN(AV$4:AV$21)/AV16)*100</f>
        <v>28.113249281132497</v>
      </c>
      <c r="AX16" s="12">
        <v>17.45</v>
      </c>
      <c r="AY16" s="2"/>
      <c r="AZ16" s="3"/>
      <c r="BA16" s="3"/>
      <c r="BB16" s="3"/>
      <c r="BC16" s="3"/>
      <c r="BD16" s="3"/>
      <c r="BE16" s="3"/>
      <c r="BF16" s="6">
        <f>AX16+AY16</f>
        <v>17.45</v>
      </c>
      <c r="BG16" s="10">
        <f>AZ16</f>
        <v>0</v>
      </c>
      <c r="BH16" s="3">
        <f>(BA16*5)+(BB16*10)+(BC16*15)+(BD16*10)+(BE16*20)</f>
        <v>0</v>
      </c>
      <c r="BI16" s="11">
        <f>BF16+BG16+BH16</f>
        <v>17.45</v>
      </c>
      <c r="BJ16" s="34">
        <f>(MIN(BI$4:BI$21)/BI16)*100</f>
        <v>51.346704871060176</v>
      </c>
      <c r="BK16" s="12">
        <v>53.92</v>
      </c>
      <c r="BL16" s="2"/>
      <c r="BM16" s="3"/>
      <c r="BN16" s="3"/>
      <c r="BO16" s="3"/>
      <c r="BP16" s="3"/>
      <c r="BQ16" s="3"/>
      <c r="BR16" s="3"/>
      <c r="BS16" s="6">
        <f>BK16+BL16</f>
        <v>53.92</v>
      </c>
      <c r="BT16" s="10">
        <f>BM16</f>
        <v>0</v>
      </c>
      <c r="BU16" s="3">
        <f>(BN16*5)+(BO16*10)+(BP16*15)+(BQ16*10)+(BR16*20)</f>
        <v>0</v>
      </c>
      <c r="BV16" s="11">
        <f>BS16+BT16+BU16</f>
        <v>53.92</v>
      </c>
      <c r="BW16" s="34">
        <f>(MIN(BV$4:BV$21)/BV16)*100</f>
        <v>61.146142433234417</v>
      </c>
      <c r="BX16" s="12"/>
      <c r="BY16" s="2"/>
      <c r="BZ16" s="3"/>
      <c r="CA16" s="3"/>
      <c r="CB16" s="3"/>
      <c r="CC16" s="3"/>
      <c r="CD16" s="3"/>
      <c r="CE16" s="6">
        <f>BX16+BY16</f>
        <v>0</v>
      </c>
      <c r="CF16" s="10">
        <f>BY16</f>
        <v>0</v>
      </c>
      <c r="CG16" s="3">
        <f>(CA16*3)+(CB16*5)+(CC16*5)+(CD16*20)</f>
        <v>0</v>
      </c>
      <c r="CH16" s="11">
        <f>CE16+CF16+CG16</f>
        <v>0</v>
      </c>
      <c r="CI16" s="43" t="e">
        <f>(MIN(CH$4:CH$21)/CH16)*100</f>
        <v>#DIV/0!</v>
      </c>
    </row>
    <row r="17" spans="1:87" ht="15">
      <c r="A17" s="14">
        <v>14</v>
      </c>
      <c r="B17" s="14">
        <v>2</v>
      </c>
      <c r="C17" s="8" t="s">
        <v>53</v>
      </c>
      <c r="D17" s="9"/>
      <c r="E17" s="9" t="s">
        <v>35</v>
      </c>
      <c r="F17" s="42">
        <f xml:space="preserve"> W17+AJ17+AW17+BJ17+BW17</f>
        <v>198.48632354382678</v>
      </c>
      <c r="G17" s="51">
        <f>H17+I17+J17</f>
        <v>293.89</v>
      </c>
      <c r="H17" s="21">
        <f>S17+AF17+AS17+BF17+BS17+CE17</f>
        <v>227.89</v>
      </c>
      <c r="I17" s="7">
        <f>U17+AH17+AU17+BH17+BU17+CG17</f>
        <v>0</v>
      </c>
      <c r="J17" s="23">
        <f>M17+Z17+AM17+AZ17+BM17+BZ17</f>
        <v>66</v>
      </c>
      <c r="K17" s="12">
        <v>49.91</v>
      </c>
      <c r="L17" s="2"/>
      <c r="M17" s="3">
        <v>6</v>
      </c>
      <c r="N17" s="3"/>
      <c r="O17" s="3"/>
      <c r="P17" s="3"/>
      <c r="Q17" s="3"/>
      <c r="R17" s="13"/>
      <c r="S17" s="6">
        <f>K17+L17</f>
        <v>49.91</v>
      </c>
      <c r="T17" s="10">
        <f>M17</f>
        <v>6</v>
      </c>
      <c r="U17" s="3">
        <f>(N17*5)+(O17*10)+(P17*15)+(Q17*10)+(R17*20)</f>
        <v>0</v>
      </c>
      <c r="V17" s="11">
        <f>S17+T17+U17</f>
        <v>55.91</v>
      </c>
      <c r="W17" s="34">
        <f>(MIN(V$4:V$21)/V17)*100</f>
        <v>61.277052405651943</v>
      </c>
      <c r="X17" s="12">
        <v>36.35</v>
      </c>
      <c r="Y17" s="2"/>
      <c r="Z17" s="3"/>
      <c r="AA17" s="3"/>
      <c r="AB17" s="3"/>
      <c r="AC17" s="3"/>
      <c r="AD17" s="3"/>
      <c r="AE17" s="3"/>
      <c r="AF17" s="6">
        <f>X17+Y17</f>
        <v>36.35</v>
      </c>
      <c r="AG17" s="10">
        <f>Z17</f>
        <v>0</v>
      </c>
      <c r="AH17" s="3">
        <f>(AA17*5)+(AB17*10)+(AC17*15)+(AD17*10)+(AE17*20)</f>
        <v>0</v>
      </c>
      <c r="AI17" s="11">
        <f>AF17+AG17+AH17</f>
        <v>36.35</v>
      </c>
      <c r="AJ17" s="34">
        <f>(MIN(AI$4:AI$21)/AI17)*100</f>
        <v>32.352132049518566</v>
      </c>
      <c r="AK17" s="12">
        <v>55.62</v>
      </c>
      <c r="AL17" s="2"/>
      <c r="AM17" s="3">
        <v>50</v>
      </c>
      <c r="AN17" s="3"/>
      <c r="AO17" s="3"/>
      <c r="AP17" s="3"/>
      <c r="AQ17" s="3"/>
      <c r="AR17" s="3"/>
      <c r="AS17" s="6">
        <f>AK17+AL17</f>
        <v>55.62</v>
      </c>
      <c r="AT17" s="10">
        <f>AM17</f>
        <v>50</v>
      </c>
      <c r="AU17" s="3">
        <f>(AN17*5)+(AO17*10)+(AP17*15)+(AQ17*10)+(AR17*20)</f>
        <v>0</v>
      </c>
      <c r="AV17" s="11">
        <f>AS17+AT17+AU17</f>
        <v>105.62</v>
      </c>
      <c r="AW17" s="34">
        <f>(MIN(AV$4:AV$21)/AV17)*100</f>
        <v>24.067411475099412</v>
      </c>
      <c r="AX17" s="12">
        <v>17.329999999999998</v>
      </c>
      <c r="AY17" s="2"/>
      <c r="AZ17" s="3">
        <v>10</v>
      </c>
      <c r="BA17" s="3"/>
      <c r="BB17" s="3"/>
      <c r="BC17" s="3"/>
      <c r="BD17" s="3"/>
      <c r="BE17" s="3"/>
      <c r="BF17" s="6">
        <f>AX17+AY17</f>
        <v>17.329999999999998</v>
      </c>
      <c r="BG17" s="10">
        <f>AZ17</f>
        <v>10</v>
      </c>
      <c r="BH17" s="3">
        <f>(BA17*5)+(BB17*10)+(BC17*15)+(BD17*10)+(BE17*20)</f>
        <v>0</v>
      </c>
      <c r="BI17" s="11">
        <f>BF17+BG17+BH17</f>
        <v>27.33</v>
      </c>
      <c r="BJ17" s="34">
        <f>(MIN(BI$4:BI$21)/BI17)*100</f>
        <v>32.784485912916217</v>
      </c>
      <c r="BK17" s="12">
        <v>68.680000000000007</v>
      </c>
      <c r="BL17" s="2"/>
      <c r="BM17" s="3"/>
      <c r="BN17" s="3"/>
      <c r="BO17" s="3"/>
      <c r="BP17" s="3"/>
      <c r="BQ17" s="3"/>
      <c r="BR17" s="3"/>
      <c r="BS17" s="6">
        <f>BK17+BL17</f>
        <v>68.680000000000007</v>
      </c>
      <c r="BT17" s="10">
        <f>BM17</f>
        <v>0</v>
      </c>
      <c r="BU17" s="3">
        <f>(BN17*5)+(BO17*10)+(BP17*15)+(BQ17*10)+(BR17*20)</f>
        <v>0</v>
      </c>
      <c r="BV17" s="11">
        <f>BS17+BT17+BU17</f>
        <v>68.680000000000007</v>
      </c>
      <c r="BW17" s="34">
        <f>(MIN(BV$4:BV$21)/BV17)*100</f>
        <v>48.005241700640646</v>
      </c>
      <c r="BX17" s="12"/>
      <c r="BY17" s="2"/>
      <c r="BZ17" s="3"/>
      <c r="CA17" s="3"/>
      <c r="CB17" s="3"/>
      <c r="CC17" s="3"/>
      <c r="CD17" s="3"/>
      <c r="CE17" s="6"/>
      <c r="CF17" s="10"/>
      <c r="CG17" s="3"/>
      <c r="CH17" s="11"/>
      <c r="CI17" s="43"/>
    </row>
    <row r="18" spans="1:87" ht="15">
      <c r="A18" s="14">
        <v>15</v>
      </c>
      <c r="B18" s="14">
        <v>3</v>
      </c>
      <c r="C18" s="8" t="s">
        <v>54</v>
      </c>
      <c r="D18" s="9"/>
      <c r="E18" s="9" t="s">
        <v>35</v>
      </c>
      <c r="F18" s="42">
        <f xml:space="preserve"> W18+AJ18+AW18+BJ18+BW18</f>
        <v>133.65893554481158</v>
      </c>
      <c r="G18" s="51">
        <f>H18+I18+J18</f>
        <v>408.89</v>
      </c>
      <c r="H18" s="21">
        <f>S18+AF18+AS18+BF18+BS18+CE18</f>
        <v>356.89</v>
      </c>
      <c r="I18" s="7">
        <f>U18+AH18+AU18+BH18+BU18+CG18</f>
        <v>0</v>
      </c>
      <c r="J18" s="23">
        <f>M18+Z18+AM18+AZ18+BM18+BZ18</f>
        <v>52</v>
      </c>
      <c r="K18" s="12">
        <v>87.6</v>
      </c>
      <c r="L18" s="2"/>
      <c r="M18" s="3">
        <v>12</v>
      </c>
      <c r="N18" s="3"/>
      <c r="O18" s="3"/>
      <c r="P18" s="3"/>
      <c r="Q18" s="3"/>
      <c r="R18" s="13"/>
      <c r="S18" s="6">
        <f>K18+L18</f>
        <v>87.6</v>
      </c>
      <c r="T18" s="10">
        <f>M18</f>
        <v>12</v>
      </c>
      <c r="U18" s="3">
        <f>(N18*5)+(O18*10)+(P18*15)+(Q18*10)+(R18*20)</f>
        <v>0</v>
      </c>
      <c r="V18" s="11">
        <f>S18+T18+U18</f>
        <v>99.6</v>
      </c>
      <c r="W18" s="34">
        <f>(MIN(V$4:V$21)/V18)*100</f>
        <v>34.397590361445786</v>
      </c>
      <c r="X18" s="12">
        <v>55.03</v>
      </c>
      <c r="Y18" s="2"/>
      <c r="Z18" s="3"/>
      <c r="AA18" s="3"/>
      <c r="AB18" s="3"/>
      <c r="AC18" s="3"/>
      <c r="AD18" s="3"/>
      <c r="AE18" s="3"/>
      <c r="AF18" s="6">
        <f>X18+Y18</f>
        <v>55.03</v>
      </c>
      <c r="AG18" s="10">
        <f>Z18</f>
        <v>0</v>
      </c>
      <c r="AH18" s="3">
        <f>(AA18*5)+(AB18*10)+(AC18*15)+(AD18*10)+(AE18*20)</f>
        <v>0</v>
      </c>
      <c r="AI18" s="11">
        <f>AF18+AG18+AH18</f>
        <v>55.03</v>
      </c>
      <c r="AJ18" s="34">
        <f>(MIN(AI$4:AI$21)/AI18)*100</f>
        <v>21.370161729965474</v>
      </c>
      <c r="AK18" s="12">
        <v>99.45</v>
      </c>
      <c r="AL18" s="2"/>
      <c r="AM18" s="3">
        <v>20</v>
      </c>
      <c r="AN18" s="3"/>
      <c r="AO18" s="3"/>
      <c r="AP18" s="3"/>
      <c r="AQ18" s="3"/>
      <c r="AR18" s="3"/>
      <c r="AS18" s="6">
        <f>AK18+AL18</f>
        <v>99.45</v>
      </c>
      <c r="AT18" s="10">
        <f>AM18</f>
        <v>20</v>
      </c>
      <c r="AU18" s="3">
        <f>(AN18*5)+(AO18*10)+(AP18*15)+(AQ18*10)+(AR18*20)</f>
        <v>0</v>
      </c>
      <c r="AV18" s="11">
        <f>AS18+AT18+AU18</f>
        <v>119.45</v>
      </c>
      <c r="AW18" s="34">
        <f>(MIN(AV$4:AV$21)/AV18)*100</f>
        <v>21.280870657178738</v>
      </c>
      <c r="AX18" s="12">
        <v>25.42</v>
      </c>
      <c r="AY18" s="2"/>
      <c r="AZ18" s="3">
        <v>20</v>
      </c>
      <c r="BA18" s="3"/>
      <c r="BB18" s="3"/>
      <c r="BC18" s="3"/>
      <c r="BD18" s="3"/>
      <c r="BE18" s="3"/>
      <c r="BF18" s="6">
        <f>AX18+AY18</f>
        <v>25.42</v>
      </c>
      <c r="BG18" s="10">
        <f>AZ18</f>
        <v>20</v>
      </c>
      <c r="BH18" s="3">
        <f>(BA18*5)+(BB18*10)+(BC18*15)+(BD18*10)+(BE18*20)</f>
        <v>0</v>
      </c>
      <c r="BI18" s="11">
        <f>BF18+BG18+BH18</f>
        <v>45.42</v>
      </c>
      <c r="BJ18" s="34">
        <f>(MIN(BI$4:BI$21)/BI18)*100</f>
        <v>19.726992514310879</v>
      </c>
      <c r="BK18" s="12">
        <v>89.39</v>
      </c>
      <c r="BL18" s="2"/>
      <c r="BM18" s="3"/>
      <c r="BN18" s="3"/>
      <c r="BO18" s="3"/>
      <c r="BP18" s="3"/>
      <c r="BQ18" s="3"/>
      <c r="BR18" s="3"/>
      <c r="BS18" s="6">
        <f>BK18+BL18</f>
        <v>89.39</v>
      </c>
      <c r="BT18" s="10">
        <f>BM18</f>
        <v>0</v>
      </c>
      <c r="BU18" s="3">
        <f>(BN18*5)+(BO18*10)+(BP18*15)+(BQ18*10)+(BR18*20)</f>
        <v>0</v>
      </c>
      <c r="BV18" s="11">
        <f>BS18+BT18+BU18</f>
        <v>89.39</v>
      </c>
      <c r="BW18" s="34">
        <f>(MIN(BV$4:BV$21)/BV18)*100</f>
        <v>36.883320281910727</v>
      </c>
      <c r="BX18" s="12"/>
      <c r="BY18" s="2"/>
      <c r="BZ18" s="3"/>
      <c r="CA18" s="3"/>
      <c r="CB18" s="3"/>
      <c r="CC18" s="3"/>
      <c r="CD18" s="3"/>
      <c r="CE18" s="6"/>
      <c r="CF18" s="10"/>
      <c r="CG18" s="3"/>
      <c r="CH18" s="11"/>
      <c r="CI18" s="43"/>
    </row>
    <row r="19" spans="1:87" ht="15">
      <c r="A19" s="14">
        <v>16</v>
      </c>
      <c r="B19" s="14">
        <v>4</v>
      </c>
      <c r="C19" s="8" t="s">
        <v>47</v>
      </c>
      <c r="D19" s="9"/>
      <c r="E19" s="9" t="s">
        <v>35</v>
      </c>
      <c r="F19" s="42">
        <f xml:space="preserve"> W19+AJ19+AW19+BJ19+BW19</f>
        <v>131.30383991582687</v>
      </c>
      <c r="G19" s="51">
        <f>H19+I19+J19</f>
        <v>450.62</v>
      </c>
      <c r="H19" s="21">
        <f>S19+AF19+AS19+BF19+BS19+CE19</f>
        <v>340.62</v>
      </c>
      <c r="I19" s="7">
        <f>U19+AH19+AU19+BH19+BU19+CG19</f>
        <v>0</v>
      </c>
      <c r="J19" s="23">
        <f>M19+Z19+AM19+AZ19+BM19+BZ19</f>
        <v>110</v>
      </c>
      <c r="K19" s="12">
        <v>84.76</v>
      </c>
      <c r="L19" s="2"/>
      <c r="M19" s="3">
        <v>30</v>
      </c>
      <c r="N19" s="3"/>
      <c r="O19" s="3"/>
      <c r="P19" s="3"/>
      <c r="Q19" s="3"/>
      <c r="R19" s="13"/>
      <c r="S19" s="6">
        <f>K19+L19</f>
        <v>84.76</v>
      </c>
      <c r="T19" s="10">
        <f>M19</f>
        <v>30</v>
      </c>
      <c r="U19" s="3">
        <f>(N19*5)+(O19*10)+(P19*15)+(Q19*10)+(R19*20)</f>
        <v>0</v>
      </c>
      <c r="V19" s="11">
        <f>S19+T19+U19</f>
        <v>114.76</v>
      </c>
      <c r="W19" s="34">
        <f>(MIN(V$4:V$21)/V19)*100</f>
        <v>29.85360752875566</v>
      </c>
      <c r="X19" s="12">
        <v>94.49</v>
      </c>
      <c r="Y19" s="2"/>
      <c r="Z19" s="3">
        <v>10</v>
      </c>
      <c r="AA19" s="3"/>
      <c r="AB19" s="3"/>
      <c r="AC19" s="3"/>
      <c r="AD19" s="3"/>
      <c r="AE19" s="3"/>
      <c r="AF19" s="6">
        <f>X19+Y19</f>
        <v>94.49</v>
      </c>
      <c r="AG19" s="10">
        <f>Z19</f>
        <v>10</v>
      </c>
      <c r="AH19" s="3">
        <f>(AA19*5)+(AB19*10)+(AC19*15)+(AD19*10)+(AE19*20)</f>
        <v>0</v>
      </c>
      <c r="AI19" s="11">
        <f>AF19+AG19+AH19</f>
        <v>104.49</v>
      </c>
      <c r="AJ19" s="34">
        <f>(MIN(AI$4:AI$21)/AI19)*100</f>
        <v>11.254665518231411</v>
      </c>
      <c r="AK19" s="12">
        <v>71.099999999999994</v>
      </c>
      <c r="AL19" s="2"/>
      <c r="AM19" s="3">
        <v>50</v>
      </c>
      <c r="AN19" s="3"/>
      <c r="AO19" s="3"/>
      <c r="AP19" s="3"/>
      <c r="AQ19" s="3"/>
      <c r="AR19" s="3"/>
      <c r="AS19" s="6">
        <f>AK19+AL19</f>
        <v>71.099999999999994</v>
      </c>
      <c r="AT19" s="10">
        <f>AM19</f>
        <v>50</v>
      </c>
      <c r="AU19" s="3">
        <f>(AN19*5)+(AO19*10)+(AP19*15)+(AQ19*10)+(AR19*20)</f>
        <v>0</v>
      </c>
      <c r="AV19" s="11">
        <f>AS19+AT19+AU19</f>
        <v>121.1</v>
      </c>
      <c r="AW19" s="34">
        <f>(MIN(AV$4:AV$21)/AV19)*100</f>
        <v>20.990916597853015</v>
      </c>
      <c r="AX19" s="12">
        <v>17.29</v>
      </c>
      <c r="AY19" s="2"/>
      <c r="AZ19" s="3">
        <v>20</v>
      </c>
      <c r="BA19" s="3"/>
      <c r="BB19" s="3"/>
      <c r="BC19" s="3"/>
      <c r="BD19" s="3"/>
      <c r="BE19" s="3"/>
      <c r="BF19" s="6">
        <f>AX19+AY19</f>
        <v>17.29</v>
      </c>
      <c r="BG19" s="10">
        <f>AZ19</f>
        <v>20</v>
      </c>
      <c r="BH19" s="3">
        <f>(BA19*5)+(BB19*10)+(BC19*15)+(BD19*10)+(BE19*20)</f>
        <v>0</v>
      </c>
      <c r="BI19" s="11">
        <f>BF19+BG19+BH19</f>
        <v>37.29</v>
      </c>
      <c r="BJ19" s="34">
        <f>(MIN(BI$4:BI$21)/BI19)*100</f>
        <v>24.027889514615179</v>
      </c>
      <c r="BK19" s="12">
        <v>72.98</v>
      </c>
      <c r="BL19" s="2"/>
      <c r="BM19" s="3"/>
      <c r="BN19" s="3"/>
      <c r="BO19" s="3"/>
      <c r="BP19" s="3"/>
      <c r="BQ19" s="3"/>
      <c r="BR19" s="3"/>
      <c r="BS19" s="6">
        <f>BK19+BL19</f>
        <v>72.98</v>
      </c>
      <c r="BT19" s="10">
        <f>BM19</f>
        <v>0</v>
      </c>
      <c r="BU19" s="3">
        <f>(BN19*5)+(BO19*10)+(BP19*15)+(BQ19*10)+(BR19*20)</f>
        <v>0</v>
      </c>
      <c r="BV19" s="11">
        <f>BS19+BT19+BU19</f>
        <v>72.98</v>
      </c>
      <c r="BW19" s="34">
        <f>(MIN(BV$4:BV$21)/BV19)*100</f>
        <v>45.176760756371607</v>
      </c>
      <c r="BX19" s="12"/>
      <c r="BY19" s="2"/>
      <c r="BZ19" s="3"/>
      <c r="CA19" s="3"/>
      <c r="CB19" s="3"/>
      <c r="CC19" s="3"/>
      <c r="CD19" s="3"/>
      <c r="CE19" s="6">
        <f>BX19+BY19</f>
        <v>0</v>
      </c>
      <c r="CF19" s="10">
        <f>BY19</f>
        <v>0</v>
      </c>
      <c r="CG19" s="3">
        <f>(CA19*3)+(CB19*5)+(CC19*5)+(CD19*20)</f>
        <v>0</v>
      </c>
      <c r="CH19" s="11">
        <f>CE19+CF19+CG19</f>
        <v>0</v>
      </c>
      <c r="CI19" s="43" t="e">
        <f>(MIN(CH$4:CH$21)/CH19)*100</f>
        <v>#DIV/0!</v>
      </c>
    </row>
    <row r="20" spans="1:87" ht="15">
      <c r="A20" s="14">
        <v>17</v>
      </c>
      <c r="B20" s="14">
        <v>5</v>
      </c>
      <c r="C20" s="8" t="s">
        <v>46</v>
      </c>
      <c r="D20" s="9"/>
      <c r="E20" s="9" t="s">
        <v>35</v>
      </c>
      <c r="F20" s="42">
        <f xml:space="preserve"> W20+AJ20+AW20+BJ20+BW20</f>
        <v>118.99957546418209</v>
      </c>
      <c r="G20" s="51">
        <f>H20+I20+J20</f>
        <v>1375.04</v>
      </c>
      <c r="H20" s="21">
        <f>S20+AF20+AS20+BF20+BS20+CE20</f>
        <v>1332.04</v>
      </c>
      <c r="I20" s="7">
        <f>U20+AH20+AU20+BH20+BU20+CG20</f>
        <v>0</v>
      </c>
      <c r="J20" s="23">
        <f>M20+Z20+AM20+AZ20+BM20+BZ20</f>
        <v>43</v>
      </c>
      <c r="K20" s="12">
        <v>91.89</v>
      </c>
      <c r="L20" s="2"/>
      <c r="M20" s="3">
        <v>33</v>
      </c>
      <c r="N20" s="3"/>
      <c r="O20" s="3"/>
      <c r="P20" s="3"/>
      <c r="Q20" s="3"/>
      <c r="R20" s="13"/>
      <c r="S20" s="6">
        <f>K20+L20</f>
        <v>91.89</v>
      </c>
      <c r="T20" s="10">
        <f>M20</f>
        <v>33</v>
      </c>
      <c r="U20" s="3">
        <f>(N20*5)+(O20*10)+(P20*15)+(Q20*10)+(R20*20)</f>
        <v>0</v>
      </c>
      <c r="V20" s="11">
        <f>S20+T20+U20</f>
        <v>124.89</v>
      </c>
      <c r="W20" s="34">
        <f>(MIN(V$4:V$21)/V20)*100</f>
        <v>27.432140283449435</v>
      </c>
      <c r="X20" s="12">
        <v>999</v>
      </c>
      <c r="Y20" s="2"/>
      <c r="Z20" s="3"/>
      <c r="AA20" s="3"/>
      <c r="AB20" s="3"/>
      <c r="AC20" s="3"/>
      <c r="AD20" s="3"/>
      <c r="AE20" s="3"/>
      <c r="AF20" s="6">
        <f>X20+Y20</f>
        <v>999</v>
      </c>
      <c r="AG20" s="10">
        <f>Z20</f>
        <v>0</v>
      </c>
      <c r="AH20" s="3">
        <f>(AA20*5)+(AB20*10)+(AC20*15)+(AD20*10)+(AE20*20)</f>
        <v>0</v>
      </c>
      <c r="AI20" s="11">
        <f>AF20+AG20+AH20</f>
        <v>999</v>
      </c>
      <c r="AJ20" s="34">
        <v>0</v>
      </c>
      <c r="AK20" s="12">
        <v>114.63</v>
      </c>
      <c r="AL20" s="2"/>
      <c r="AM20" s="3">
        <v>10</v>
      </c>
      <c r="AN20" s="3"/>
      <c r="AO20" s="3"/>
      <c r="AP20" s="3"/>
      <c r="AQ20" s="3"/>
      <c r="AR20" s="3"/>
      <c r="AS20" s="6">
        <f>AK20+AL20</f>
        <v>114.63</v>
      </c>
      <c r="AT20" s="10">
        <f>AM20</f>
        <v>10</v>
      </c>
      <c r="AU20" s="3">
        <f>(AN20*5)+(AO20*10)+(AP20*15)+(AQ20*10)+(AR20*20)</f>
        <v>0</v>
      </c>
      <c r="AV20" s="11">
        <f>AS20+AT20+AU20</f>
        <v>124.63</v>
      </c>
      <c r="AW20" s="34">
        <f>(MIN(AV$4:AV$21)/AV20)*100</f>
        <v>20.396373264864</v>
      </c>
      <c r="AX20" s="12">
        <v>22.74</v>
      </c>
      <c r="AY20" s="2"/>
      <c r="AZ20" s="3"/>
      <c r="BA20" s="3"/>
      <c r="BB20" s="3"/>
      <c r="BC20" s="3"/>
      <c r="BD20" s="3"/>
      <c r="BE20" s="3"/>
      <c r="BF20" s="6">
        <f>AX20+AY20</f>
        <v>22.74</v>
      </c>
      <c r="BG20" s="10">
        <f>AZ20</f>
        <v>0</v>
      </c>
      <c r="BH20" s="3">
        <f>(BA20*5)+(BB20*10)+(BC20*15)+(BD20*10)+(BE20*20)</f>
        <v>0</v>
      </c>
      <c r="BI20" s="11">
        <f>BF20+BG20+BH20</f>
        <v>22.74</v>
      </c>
      <c r="BJ20" s="34">
        <f>(MIN(BI$4:BI$21)/BI20)*100</f>
        <v>39.401934916446798</v>
      </c>
      <c r="BK20" s="12">
        <v>103.78</v>
      </c>
      <c r="BL20" s="2"/>
      <c r="BM20" s="3"/>
      <c r="BN20" s="3"/>
      <c r="BO20" s="3"/>
      <c r="BP20" s="3"/>
      <c r="BQ20" s="3"/>
      <c r="BR20" s="3"/>
      <c r="BS20" s="6">
        <f>BK20+BL20</f>
        <v>103.78</v>
      </c>
      <c r="BT20" s="10">
        <f>BM20</f>
        <v>0</v>
      </c>
      <c r="BU20" s="3">
        <f>(BN20*5)+(BO20*10)+(BP20*15)+(BQ20*10)+(BR20*20)</f>
        <v>0</v>
      </c>
      <c r="BV20" s="11">
        <f>BS20+BT20+BU20</f>
        <v>103.78</v>
      </c>
      <c r="BW20" s="34">
        <f>(MIN(BV$4:BV$21)/BV20)*100</f>
        <v>31.769126999421854</v>
      </c>
      <c r="BX20" s="12"/>
      <c r="BY20" s="2"/>
      <c r="BZ20" s="3"/>
      <c r="CA20" s="3"/>
      <c r="CB20" s="3"/>
      <c r="CC20" s="3"/>
      <c r="CD20" s="3"/>
      <c r="CE20" s="6">
        <f>BX20+BY20</f>
        <v>0</v>
      </c>
      <c r="CF20" s="10">
        <f>BY20</f>
        <v>0</v>
      </c>
      <c r="CG20" s="3">
        <f>(CA20*3)+(CB20*5)+(CC20*5)+(CD20*20)</f>
        <v>0</v>
      </c>
      <c r="CH20" s="11">
        <f>CE20+CF20+CG20</f>
        <v>0</v>
      </c>
      <c r="CI20" s="43" t="e">
        <f>(MIN(CH$4:CH$21)/CH20)*100</f>
        <v>#DIV/0!</v>
      </c>
    </row>
    <row r="21" spans="1:87" ht="15">
      <c r="A21" s="14">
        <v>18</v>
      </c>
      <c r="B21" s="14">
        <v>6</v>
      </c>
      <c r="C21" s="8" t="s">
        <v>52</v>
      </c>
      <c r="D21" s="9"/>
      <c r="E21" s="9" t="s">
        <v>35</v>
      </c>
      <c r="F21" s="42">
        <f xml:space="preserve"> W21+AJ21+AW21+BJ21+BW21</f>
        <v>116.89836148178269</v>
      </c>
      <c r="G21" s="51">
        <f>H21+I21+J21</f>
        <v>531.48</v>
      </c>
      <c r="H21" s="21">
        <f>S21+AF21+AS21+BF21+BS21+CE21</f>
        <v>458.48</v>
      </c>
      <c r="I21" s="7">
        <f>U21+AH21+AU21+BH21+BU21+CG21</f>
        <v>0</v>
      </c>
      <c r="J21" s="23">
        <f>M21+Z21+AM21+AZ21+BM21+BZ21</f>
        <v>73</v>
      </c>
      <c r="K21" s="12">
        <v>143.77000000000001</v>
      </c>
      <c r="L21" s="2"/>
      <c r="M21" s="3">
        <v>43</v>
      </c>
      <c r="N21" s="3"/>
      <c r="O21" s="3"/>
      <c r="P21" s="3"/>
      <c r="Q21" s="3"/>
      <c r="R21" s="13"/>
      <c r="S21" s="6">
        <f>K21+L21</f>
        <v>143.77000000000001</v>
      </c>
      <c r="T21" s="10">
        <f>M21</f>
        <v>43</v>
      </c>
      <c r="U21" s="3">
        <f>(N21*5)+(O21*10)+(P21*15)+(Q21*10)+(R21*20)</f>
        <v>0</v>
      </c>
      <c r="V21" s="11">
        <f>S21+T21+U21</f>
        <v>186.77</v>
      </c>
      <c r="W21" s="34">
        <f>(MIN(V$4:V$21)/V21)*100</f>
        <v>18.343417036997376</v>
      </c>
      <c r="X21" s="12">
        <v>47.87</v>
      </c>
      <c r="Y21" s="2"/>
      <c r="Z21" s="3"/>
      <c r="AA21" s="3"/>
      <c r="AB21" s="3"/>
      <c r="AC21" s="3"/>
      <c r="AD21" s="3"/>
      <c r="AE21" s="3"/>
      <c r="AF21" s="6">
        <f>X21+Y21</f>
        <v>47.87</v>
      </c>
      <c r="AG21" s="10">
        <f>Z21</f>
        <v>0</v>
      </c>
      <c r="AH21" s="3">
        <f>(AA21*5)+(AB21*10)+(AC21*15)+(AD21*10)+(AE21*20)</f>
        <v>0</v>
      </c>
      <c r="AI21" s="11">
        <f>AF21+AG21+AH21</f>
        <v>47.87</v>
      </c>
      <c r="AJ21" s="34">
        <f>(MIN(AI$4:AI$21)/AI21)*100</f>
        <v>24.566534363902235</v>
      </c>
      <c r="AK21" s="12">
        <v>129.69999999999999</v>
      </c>
      <c r="AL21" s="2"/>
      <c r="AM21" s="3">
        <v>30</v>
      </c>
      <c r="AN21" s="3"/>
      <c r="AO21" s="3"/>
      <c r="AP21" s="3"/>
      <c r="AQ21" s="3"/>
      <c r="AR21" s="3"/>
      <c r="AS21" s="6">
        <f>AK21+AL21</f>
        <v>129.69999999999999</v>
      </c>
      <c r="AT21" s="10">
        <f>AM21</f>
        <v>30</v>
      </c>
      <c r="AU21" s="3">
        <f>(AN21*5)+(AO21*10)+(AP21*15)+(AQ21*10)+(AR21*20)</f>
        <v>0</v>
      </c>
      <c r="AV21" s="11">
        <f>AS21+AT21+AU21</f>
        <v>159.69999999999999</v>
      </c>
      <c r="AW21" s="34">
        <f>(MIN(AV$4:AV$21)/AV21)*100</f>
        <v>15.917345021916097</v>
      </c>
      <c r="AX21" s="12">
        <v>34.549999999999997</v>
      </c>
      <c r="AY21" s="2"/>
      <c r="AZ21" s="3"/>
      <c r="BA21" s="3"/>
      <c r="BB21" s="3"/>
      <c r="BC21" s="3"/>
      <c r="BD21" s="3"/>
      <c r="BE21" s="3"/>
      <c r="BF21" s="6">
        <f>AX21+AY21</f>
        <v>34.549999999999997</v>
      </c>
      <c r="BG21" s="10">
        <f>AZ21</f>
        <v>0</v>
      </c>
      <c r="BH21" s="3">
        <f>(BA21*5)+(BB21*10)+(BC21*15)+(BD21*10)+(BE21*20)</f>
        <v>0</v>
      </c>
      <c r="BI21" s="11">
        <f>BF21+BG21+BH21</f>
        <v>34.549999999999997</v>
      </c>
      <c r="BJ21" s="34">
        <f>(MIN(BI$4:BI$21)/BI21)*100</f>
        <v>25.933429811866866</v>
      </c>
      <c r="BK21" s="12">
        <v>102.59</v>
      </c>
      <c r="BL21" s="2"/>
      <c r="BM21" s="3"/>
      <c r="BN21" s="3"/>
      <c r="BO21" s="3"/>
      <c r="BP21" s="3"/>
      <c r="BQ21" s="3"/>
      <c r="BR21" s="3"/>
      <c r="BS21" s="6">
        <f>BK21+BL21</f>
        <v>102.59</v>
      </c>
      <c r="BT21" s="10">
        <f>BM21</f>
        <v>0</v>
      </c>
      <c r="BU21" s="3">
        <f>(BN21*5)+(BO21*10)+(BP21*15)+(BQ21*10)+(BR21*20)</f>
        <v>0</v>
      </c>
      <c r="BV21" s="11">
        <f>BS21+BT21+BU21</f>
        <v>102.59</v>
      </c>
      <c r="BW21" s="34">
        <f>(MIN(BV$4:BV$21)/BV21)*100</f>
        <v>32.137635247100107</v>
      </c>
      <c r="BX21" s="12"/>
      <c r="BY21" s="2"/>
      <c r="BZ21" s="3"/>
      <c r="CA21" s="3"/>
      <c r="CB21" s="3"/>
      <c r="CC21" s="3"/>
      <c r="CD21" s="3"/>
      <c r="CE21" s="6"/>
      <c r="CF21" s="10"/>
      <c r="CG21" s="3"/>
      <c r="CH21" s="11"/>
      <c r="CI21" s="43"/>
    </row>
    <row r="22" spans="1:87">
      <c r="D22" s="9"/>
    </row>
    <row r="23" spans="1:87">
      <c r="A23" s="5">
        <v>18</v>
      </c>
      <c r="C23" s="35" t="s">
        <v>32</v>
      </c>
      <c r="AW23" s="58"/>
    </row>
  </sheetData>
  <sortState ref="A4:CJ24">
    <sortCondition descending="1" ref="F4:F24"/>
  </sortState>
  <mergeCells count="6">
    <mergeCell ref="BK1:BW1"/>
    <mergeCell ref="F1:J1"/>
    <mergeCell ref="K1:W1"/>
    <mergeCell ref="X1:AJ1"/>
    <mergeCell ref="AK1:AW1"/>
    <mergeCell ref="AX1:BJ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Division</vt:lpstr>
      <vt:lpstr>Overall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Dave Rosen</cp:lastModifiedBy>
  <cp:lastPrinted>2013-08-25T15:34:29Z</cp:lastPrinted>
  <dcterms:created xsi:type="dcterms:W3CDTF">2010-05-02T17:04:59Z</dcterms:created>
  <dcterms:modified xsi:type="dcterms:W3CDTF">2013-12-29T15:20:27Z</dcterms:modified>
</cp:coreProperties>
</file>