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5" i="1"/>
  <c r="X5"/>
  <c r="Y5"/>
  <c r="Z5"/>
  <c r="AM5"/>
  <c r="AN5"/>
  <c r="AO5"/>
  <c r="BA5"/>
  <c r="BB5"/>
  <c r="BC5"/>
  <c r="BO5"/>
  <c r="BP5"/>
  <c r="BQ5"/>
  <c r="CC5"/>
  <c r="CD5"/>
  <c r="CE5"/>
  <c r="CO5"/>
  <c r="CP5"/>
  <c r="CQ5"/>
  <c r="CZ5"/>
  <c r="DA5"/>
  <c r="DB5"/>
  <c r="DK5"/>
  <c r="DL5"/>
  <c r="DM5"/>
  <c r="J18"/>
  <c r="X18"/>
  <c r="Y18"/>
  <c r="Z18"/>
  <c r="AM18"/>
  <c r="AN18"/>
  <c r="AO18"/>
  <c r="BA18"/>
  <c r="BB18"/>
  <c r="BC18"/>
  <c r="BO18"/>
  <c r="BP18"/>
  <c r="BQ18"/>
  <c r="CC18"/>
  <c r="CD18"/>
  <c r="CE18"/>
  <c r="CO18"/>
  <c r="CP18"/>
  <c r="CQ18"/>
  <c r="CZ18"/>
  <c r="DA18"/>
  <c r="DB18"/>
  <c r="DK18"/>
  <c r="DL18"/>
  <c r="DM18"/>
  <c r="J20"/>
  <c r="X20"/>
  <c r="Y20"/>
  <c r="Z20"/>
  <c r="AM20"/>
  <c r="AN20"/>
  <c r="AO20"/>
  <c r="BA20"/>
  <c r="BB20"/>
  <c r="BC20"/>
  <c r="BO20"/>
  <c r="BP20"/>
  <c r="BQ20"/>
  <c r="CC20"/>
  <c r="CD20"/>
  <c r="CE20"/>
  <c r="CO20"/>
  <c r="CP20"/>
  <c r="CQ20"/>
  <c r="CZ20"/>
  <c r="DA20"/>
  <c r="DB20"/>
  <c r="DK20"/>
  <c r="DL20"/>
  <c r="DM20"/>
  <c r="J16"/>
  <c r="X16"/>
  <c r="Y16"/>
  <c r="Z16"/>
  <c r="AM16"/>
  <c r="AN16"/>
  <c r="AO16"/>
  <c r="BA16"/>
  <c r="BB16"/>
  <c r="BC16"/>
  <c r="BO16"/>
  <c r="BP16"/>
  <c r="BQ16"/>
  <c r="CC16"/>
  <c r="CD16"/>
  <c r="CE16"/>
  <c r="CO16"/>
  <c r="CP16"/>
  <c r="CQ16"/>
  <c r="CZ16"/>
  <c r="DA16"/>
  <c r="DB16"/>
  <c r="DK16"/>
  <c r="DL16"/>
  <c r="DM16"/>
  <c r="J19"/>
  <c r="X19"/>
  <c r="Y19"/>
  <c r="Z19"/>
  <c r="AM19"/>
  <c r="AN19"/>
  <c r="AO19"/>
  <c r="BA19"/>
  <c r="BB19"/>
  <c r="BC19"/>
  <c r="BO19"/>
  <c r="BP19"/>
  <c r="BQ19"/>
  <c r="CC19"/>
  <c r="CD19"/>
  <c r="CE19"/>
  <c r="CO19"/>
  <c r="CP19"/>
  <c r="CQ19"/>
  <c r="CZ19"/>
  <c r="DA19"/>
  <c r="DB19"/>
  <c r="DK19"/>
  <c r="DL19"/>
  <c r="DM19"/>
  <c r="J15"/>
  <c r="X15"/>
  <c r="Y15"/>
  <c r="Z15"/>
  <c r="AM15"/>
  <c r="AN15"/>
  <c r="AO15"/>
  <c r="BA15"/>
  <c r="BB15"/>
  <c r="BC15"/>
  <c r="BO15"/>
  <c r="BP15"/>
  <c r="BQ15"/>
  <c r="CC15"/>
  <c r="CD15"/>
  <c r="CE15"/>
  <c r="CO15"/>
  <c r="CP15"/>
  <c r="CQ15"/>
  <c r="CZ15"/>
  <c r="DA15"/>
  <c r="DB15"/>
  <c r="DK15"/>
  <c r="DL15"/>
  <c r="DM15"/>
  <c r="J24"/>
  <c r="X24"/>
  <c r="Y24"/>
  <c r="Z24"/>
  <c r="AM24"/>
  <c r="AN24"/>
  <c r="AO24"/>
  <c r="BA24"/>
  <c r="BB24"/>
  <c r="BC24"/>
  <c r="BO24"/>
  <c r="BP24"/>
  <c r="BQ24"/>
  <c r="CC24"/>
  <c r="CD24"/>
  <c r="CE24"/>
  <c r="CO24"/>
  <c r="CP24"/>
  <c r="CQ24"/>
  <c r="CZ24"/>
  <c r="DA24"/>
  <c r="DB24"/>
  <c r="DK24"/>
  <c r="DL24"/>
  <c r="DM24"/>
  <c r="J11"/>
  <c r="X11"/>
  <c r="Y11"/>
  <c r="Z11"/>
  <c r="AM11"/>
  <c r="AN11"/>
  <c r="AO11"/>
  <c r="BA11"/>
  <c r="BB11"/>
  <c r="BC11"/>
  <c r="BO11"/>
  <c r="BP11"/>
  <c r="BQ11"/>
  <c r="CC11"/>
  <c r="CD11"/>
  <c r="CE11"/>
  <c r="CO11"/>
  <c r="CP11"/>
  <c r="CQ11"/>
  <c r="CZ11"/>
  <c r="DA11"/>
  <c r="DB11"/>
  <c r="DK11"/>
  <c r="DL11"/>
  <c r="DM11"/>
  <c r="J12"/>
  <c r="X12"/>
  <c r="Y12"/>
  <c r="Z12"/>
  <c r="AM12"/>
  <c r="AN12"/>
  <c r="AO12"/>
  <c r="BA12"/>
  <c r="BB12"/>
  <c r="BC12"/>
  <c r="BO12"/>
  <c r="BP12"/>
  <c r="BQ12"/>
  <c r="CC12"/>
  <c r="CD12"/>
  <c r="CE12"/>
  <c r="CO12"/>
  <c r="CP12"/>
  <c r="CQ12"/>
  <c r="CZ12"/>
  <c r="DA12"/>
  <c r="DB12"/>
  <c r="DK12"/>
  <c r="DL12"/>
  <c r="DM12"/>
  <c r="J26"/>
  <c r="X26"/>
  <c r="Y26"/>
  <c r="Z26"/>
  <c r="AM26"/>
  <c r="AN26"/>
  <c r="AO26"/>
  <c r="BA26"/>
  <c r="BB26"/>
  <c r="BC26"/>
  <c r="BO26"/>
  <c r="BP26"/>
  <c r="BQ26"/>
  <c r="CC26"/>
  <c r="CD26"/>
  <c r="CE26"/>
  <c r="CO26"/>
  <c r="CP26"/>
  <c r="CQ26"/>
  <c r="CZ26"/>
  <c r="DA26"/>
  <c r="DB26"/>
  <c r="DK26"/>
  <c r="DL26"/>
  <c r="DM26"/>
  <c r="J23"/>
  <c r="X23"/>
  <c r="Y23"/>
  <c r="Z23"/>
  <c r="AM23"/>
  <c r="AN23"/>
  <c r="AO23"/>
  <c r="BA23"/>
  <c r="BB23"/>
  <c r="BC23"/>
  <c r="BO23"/>
  <c r="BP23"/>
  <c r="BQ23"/>
  <c r="CC23"/>
  <c r="CD23"/>
  <c r="CE23"/>
  <c r="CO23"/>
  <c r="CP23"/>
  <c r="CQ23"/>
  <c r="CZ23"/>
  <c r="DA23"/>
  <c r="DB23"/>
  <c r="DK23"/>
  <c r="DL23"/>
  <c r="DM23"/>
  <c r="J17"/>
  <c r="X17"/>
  <c r="Y17"/>
  <c r="Z17"/>
  <c r="AM17"/>
  <c r="AN17"/>
  <c r="AO17"/>
  <c r="BA17"/>
  <c r="BB17"/>
  <c r="BC17"/>
  <c r="BO17"/>
  <c r="BP17"/>
  <c r="BQ17"/>
  <c r="CC17"/>
  <c r="CD17"/>
  <c r="CE17"/>
  <c r="CO17"/>
  <c r="CP17"/>
  <c r="CQ17"/>
  <c r="CZ17"/>
  <c r="DA17"/>
  <c r="DB17"/>
  <c r="DK17"/>
  <c r="DL17"/>
  <c r="DM17"/>
  <c r="J8"/>
  <c r="X8"/>
  <c r="Y8"/>
  <c r="Z8"/>
  <c r="AM8"/>
  <c r="AN8"/>
  <c r="AO8"/>
  <c r="BA8"/>
  <c r="BB8"/>
  <c r="BC8"/>
  <c r="BO8"/>
  <c r="BP8"/>
  <c r="BQ8"/>
  <c r="CC8"/>
  <c r="CD8"/>
  <c r="CE8"/>
  <c r="CO8"/>
  <c r="CP8"/>
  <c r="CQ8"/>
  <c r="CZ8"/>
  <c r="DA8"/>
  <c r="DB8"/>
  <c r="DK8"/>
  <c r="DL8"/>
  <c r="DM8"/>
  <c r="J21"/>
  <c r="X21"/>
  <c r="Y21"/>
  <c r="Z21"/>
  <c r="AM21"/>
  <c r="AN21"/>
  <c r="AO21"/>
  <c r="BA21"/>
  <c r="BB21"/>
  <c r="BC21"/>
  <c r="BO21"/>
  <c r="BP21"/>
  <c r="BQ21"/>
  <c r="CC21"/>
  <c r="CD21"/>
  <c r="CE21"/>
  <c r="CO21"/>
  <c r="CP21"/>
  <c r="CQ21"/>
  <c r="CZ21"/>
  <c r="DA21"/>
  <c r="DB21"/>
  <c r="DK21"/>
  <c r="DL21"/>
  <c r="DM21"/>
  <c r="J14"/>
  <c r="X14"/>
  <c r="Y14"/>
  <c r="Z14"/>
  <c r="AM14"/>
  <c r="AN14"/>
  <c r="AO14"/>
  <c r="BA14"/>
  <c r="BB14"/>
  <c r="BC14"/>
  <c r="BO14"/>
  <c r="BP14"/>
  <c r="BQ14"/>
  <c r="CC14"/>
  <c r="CD14"/>
  <c r="CE14"/>
  <c r="CO14"/>
  <c r="CP14"/>
  <c r="CQ14"/>
  <c r="CZ14"/>
  <c r="DA14"/>
  <c r="DB14"/>
  <c r="DK14"/>
  <c r="DL14"/>
  <c r="DM14"/>
  <c r="J25"/>
  <c r="X25"/>
  <c r="Y25"/>
  <c r="Z25"/>
  <c r="AM25"/>
  <c r="AN25"/>
  <c r="AO25"/>
  <c r="BA25"/>
  <c r="BB25"/>
  <c r="BC25"/>
  <c r="BO25"/>
  <c r="BP25"/>
  <c r="BQ25"/>
  <c r="CC25"/>
  <c r="CD25"/>
  <c r="CE25"/>
  <c r="CO25"/>
  <c r="CP25"/>
  <c r="CQ25"/>
  <c r="CZ25"/>
  <c r="DA25"/>
  <c r="DB25"/>
  <c r="DK25"/>
  <c r="DL25"/>
  <c r="DM25"/>
  <c r="J13"/>
  <c r="X13"/>
  <c r="Y13"/>
  <c r="Z13"/>
  <c r="AM13"/>
  <c r="AN13"/>
  <c r="AO13"/>
  <c r="BA13"/>
  <c r="BB13"/>
  <c r="BC13"/>
  <c r="BO13"/>
  <c r="BP13"/>
  <c r="BQ13"/>
  <c r="CC13"/>
  <c r="CD13"/>
  <c r="CE13"/>
  <c r="CO13"/>
  <c r="CP13"/>
  <c r="CQ13"/>
  <c r="CZ13"/>
  <c r="DA13"/>
  <c r="DB13"/>
  <c r="DK13"/>
  <c r="DL13"/>
  <c r="DM13"/>
  <c r="BA22"/>
  <c r="BB22"/>
  <c r="BC22"/>
  <c r="BO22"/>
  <c r="BP22"/>
  <c r="BQ22"/>
  <c r="CC22"/>
  <c r="CD22"/>
  <c r="CE22"/>
  <c r="BA27"/>
  <c r="BB27"/>
  <c r="BC27"/>
  <c r="BO27"/>
  <c r="BP27"/>
  <c r="BQ27"/>
  <c r="CC27"/>
  <c r="CD27"/>
  <c r="CE27"/>
  <c r="AM27"/>
  <c r="X27"/>
  <c r="AM22"/>
  <c r="X22"/>
  <c r="AN27"/>
  <c r="AN22"/>
  <c r="Y27"/>
  <c r="CQ27"/>
  <c r="CQ22"/>
  <c r="AO27"/>
  <c r="AO22"/>
  <c r="Z27"/>
  <c r="Z22"/>
  <c r="Y22"/>
  <c r="DM27"/>
  <c r="DL27"/>
  <c r="DK27"/>
  <c r="DB27"/>
  <c r="DA27"/>
  <c r="CZ27"/>
  <c r="CP27"/>
  <c r="CO27"/>
  <c r="J27"/>
  <c r="DK22"/>
  <c r="DL22"/>
  <c r="DM22"/>
  <c r="CZ22"/>
  <c r="DA22"/>
  <c r="DB22"/>
  <c r="CO22"/>
  <c r="CP22"/>
  <c r="J22"/>
  <c r="DN27" l="1"/>
  <c r="DC26"/>
  <c r="CF26"/>
  <c r="DN12"/>
  <c r="CR12"/>
  <c r="DN26"/>
  <c r="CR26"/>
  <c r="BR26"/>
  <c r="DC12"/>
  <c r="CF12"/>
  <c r="CF23"/>
  <c r="BR12"/>
  <c r="CR20"/>
  <c r="BR27"/>
  <c r="BR25"/>
  <c r="CF14"/>
  <c r="CF8"/>
  <c r="BR20"/>
  <c r="DN5"/>
  <c r="CR5"/>
  <c r="BR5"/>
  <c r="CF27"/>
  <c r="CF20"/>
  <c r="AA20"/>
  <c r="DC5"/>
  <c r="CF5"/>
  <c r="DN25"/>
  <c r="DN21"/>
  <c r="BR21"/>
  <c r="DC8"/>
  <c r="DN17"/>
  <c r="CR17"/>
  <c r="BR17"/>
  <c r="DC23"/>
  <c r="DC11"/>
  <c r="CF11"/>
  <c r="DN24"/>
  <c r="CR24"/>
  <c r="BR24"/>
  <c r="DC15"/>
  <c r="CF15"/>
  <c r="DN19"/>
  <c r="CR19"/>
  <c r="BR19"/>
  <c r="DC16"/>
  <c r="CF16"/>
  <c r="DN20"/>
  <c r="BD13"/>
  <c r="CR25"/>
  <c r="DC14"/>
  <c r="CR21"/>
  <c r="CR22"/>
  <c r="DC22"/>
  <c r="DN22"/>
  <c r="CR27"/>
  <c r="DC27"/>
  <c r="AP13"/>
  <c r="DC25"/>
  <c r="CF25"/>
  <c r="DN14"/>
  <c r="CR14"/>
  <c r="BR14"/>
  <c r="DC21"/>
  <c r="CF21"/>
  <c r="DN8"/>
  <c r="CR8"/>
  <c r="BR8"/>
  <c r="DC17"/>
  <c r="CF17"/>
  <c r="DN23"/>
  <c r="CR23"/>
  <c r="BR23"/>
  <c r="DN11"/>
  <c r="CR11"/>
  <c r="BR11"/>
  <c r="DC24"/>
  <c r="CF24"/>
  <c r="DN15"/>
  <c r="CR15"/>
  <c r="BR15"/>
  <c r="DC19"/>
  <c r="CF19"/>
  <c r="DN16"/>
  <c r="CR16"/>
  <c r="BR16"/>
  <c r="DC20"/>
  <c r="CF22"/>
  <c r="DC13"/>
  <c r="CF13"/>
  <c r="CG11" s="1"/>
  <c r="DN18"/>
  <c r="CR18"/>
  <c r="BR18"/>
  <c r="DN13"/>
  <c r="CR13"/>
  <c r="BD12"/>
  <c r="BD19"/>
  <c r="DC18"/>
  <c r="CF18"/>
  <c r="AA18"/>
  <c r="AA27"/>
  <c r="I22"/>
  <c r="I14"/>
  <c r="I8"/>
  <c r="I11"/>
  <c r="CG24"/>
  <c r="AP18"/>
  <c r="BR22"/>
  <c r="BR13"/>
  <c r="AP14"/>
  <c r="AP8"/>
  <c r="AP17"/>
  <c r="AP23"/>
  <c r="AP12"/>
  <c r="AP11"/>
  <c r="AP24"/>
  <c r="AP15"/>
  <c r="AP16"/>
  <c r="AP20"/>
  <c r="I13"/>
  <c r="H13"/>
  <c r="AA13"/>
  <c r="BD25"/>
  <c r="AP25"/>
  <c r="I25"/>
  <c r="H25"/>
  <c r="AA25"/>
  <c r="BD14"/>
  <c r="H14"/>
  <c r="AA14"/>
  <c r="BD21"/>
  <c r="AP21"/>
  <c r="I21"/>
  <c r="H21"/>
  <c r="AA21"/>
  <c r="BD8"/>
  <c r="H8"/>
  <c r="AA8"/>
  <c r="I17"/>
  <c r="BD17"/>
  <c r="H17"/>
  <c r="AA17"/>
  <c r="I23"/>
  <c r="BD23"/>
  <c r="H23"/>
  <c r="G23" s="1"/>
  <c r="AA23"/>
  <c r="BD26"/>
  <c r="AP26"/>
  <c r="I26"/>
  <c r="H26"/>
  <c r="AA26"/>
  <c r="I12"/>
  <c r="H12"/>
  <c r="AA12"/>
  <c r="BD11"/>
  <c r="H11"/>
  <c r="AA11"/>
  <c r="I24"/>
  <c r="BD24"/>
  <c r="H24"/>
  <c r="AA24"/>
  <c r="BD15"/>
  <c r="I15"/>
  <c r="H15"/>
  <c r="AA15"/>
  <c r="AP19"/>
  <c r="I19"/>
  <c r="H19"/>
  <c r="AA19"/>
  <c r="I16"/>
  <c r="BD16"/>
  <c r="H16"/>
  <c r="G16" s="1"/>
  <c r="AA16"/>
  <c r="I20"/>
  <c r="BD20"/>
  <c r="H20"/>
  <c r="BD18"/>
  <c r="I18"/>
  <c r="H18"/>
  <c r="BD5"/>
  <c r="AP5"/>
  <c r="I5"/>
  <c r="H5"/>
  <c r="AA5"/>
  <c r="I27"/>
  <c r="BD27"/>
  <c r="H27"/>
  <c r="G27" s="1"/>
  <c r="BS23"/>
  <c r="BS21"/>
  <c r="BD22"/>
  <c r="BE25" s="1"/>
  <c r="H22"/>
  <c r="G25"/>
  <c r="G17"/>
  <c r="G11"/>
  <c r="G20"/>
  <c r="AP27"/>
  <c r="AP22"/>
  <c r="AA22"/>
  <c r="BS20" l="1"/>
  <c r="CG13"/>
  <c r="G5"/>
  <c r="G22"/>
  <c r="BS15"/>
  <c r="G18"/>
  <c r="G12"/>
  <c r="G26"/>
  <c r="G8"/>
  <c r="G14"/>
  <c r="CG5"/>
  <c r="CG20"/>
  <c r="CG17"/>
  <c r="CG8"/>
  <c r="CG25"/>
  <c r="CG27"/>
  <c r="CG18"/>
  <c r="G19"/>
  <c r="G15"/>
  <c r="G21"/>
  <c r="CG26"/>
  <c r="CG14"/>
  <c r="BS13"/>
  <c r="BS18"/>
  <c r="BS26"/>
  <c r="BS22"/>
  <c r="BS24"/>
  <c r="BS14"/>
  <c r="CG19"/>
  <c r="BS27"/>
  <c r="BS16"/>
  <c r="BS11"/>
  <c r="BS17"/>
  <c r="BS25"/>
  <c r="BS5"/>
  <c r="BS19"/>
  <c r="BS12"/>
  <c r="BS8"/>
  <c r="CG16"/>
  <c r="CG15"/>
  <c r="CG12"/>
  <c r="CG23"/>
  <c r="CG21"/>
  <c r="BE22"/>
  <c r="BE24"/>
  <c r="BE20"/>
  <c r="BE8"/>
  <c r="BE5"/>
  <c r="BE19"/>
  <c r="BE12"/>
  <c r="BE18"/>
  <c r="BE23"/>
  <c r="BE13"/>
  <c r="BE15"/>
  <c r="BE26"/>
  <c r="CG22"/>
  <c r="BE21"/>
  <c r="BE14"/>
  <c r="BE27"/>
  <c r="BE16"/>
  <c r="BE11"/>
  <c r="BE17"/>
  <c r="G13"/>
  <c r="G24"/>
  <c r="AQ13"/>
  <c r="AQ14"/>
  <c r="AQ8"/>
  <c r="AQ23"/>
  <c r="AQ12"/>
  <c r="AQ24"/>
  <c r="AQ19"/>
  <c r="AQ20"/>
  <c r="AQ5"/>
  <c r="AQ22"/>
  <c r="AQ25"/>
  <c r="AQ21"/>
  <c r="AQ17"/>
  <c r="AQ26"/>
  <c r="AQ11"/>
  <c r="AQ15"/>
  <c r="AQ16"/>
  <c r="AQ18"/>
  <c r="AQ27"/>
  <c r="AB25"/>
  <c r="AB21"/>
  <c r="AB17"/>
  <c r="AB26"/>
  <c r="AB11"/>
  <c r="AB15"/>
  <c r="AB16"/>
  <c r="AB18"/>
  <c r="AB22"/>
  <c r="F22" s="1"/>
  <c r="AB14"/>
  <c r="AB23"/>
  <c r="F23" s="1"/>
  <c r="AB24"/>
  <c r="AB20"/>
  <c r="F20" s="1"/>
  <c r="AB27"/>
  <c r="AB13"/>
  <c r="AB8"/>
  <c r="AB12"/>
  <c r="AB19"/>
  <c r="AB5"/>
  <c r="F19" l="1"/>
  <c r="F8"/>
  <c r="F27"/>
  <c r="F5"/>
  <c r="F12"/>
  <c r="F13"/>
  <c r="F16"/>
  <c r="F11"/>
  <c r="F17"/>
  <c r="F25"/>
  <c r="F24"/>
  <c r="F14"/>
  <c r="F18"/>
  <c r="F15"/>
  <c r="F26"/>
  <c r="F21"/>
</calcChain>
</file>

<file path=xl/sharedStrings.xml><?xml version="1.0" encoding="utf-8"?>
<sst xmlns="http://schemas.openxmlformats.org/spreadsheetml/2006/main" count="171" uniqueCount="63">
  <si>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</si>
  <si>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</si>
  <si>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</si>
  <si>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</si>
  <si>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</si>
  <si>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</si>
  <si>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</si>
  <si>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</si>
  <si>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</si>
  <si>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</si>
  <si>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</si>
  <si>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</si>
  <si>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</si>
  <si>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</si>
  <si>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</si>
  <si>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</si>
  <si>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</si>
  <si>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</si>
  <si>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</si>
  <si>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</si>
  <si>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</si>
  <si>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</si>
  <si>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</si>
  <si>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</si>
  <si>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</si>
  <si>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</si>
  <si>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</si>
  <si>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</si>
  <si>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</si>
  <si>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</si>
  <si>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</si>
  <si>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</si>
  <si>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</si>
  <si>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</si>
  <si>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</si>
  <si>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</si>
  <si>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</si>
  <si>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</si>
  <si>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</si>
  <si>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</si>
  <si>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Ron M</t>
  </si>
  <si>
    <t>SAP</t>
  </si>
  <si>
    <t>Margaret H</t>
  </si>
  <si>
    <t>Mark P</t>
  </si>
  <si>
    <t>OPN</t>
  </si>
  <si>
    <t>Kirk S</t>
  </si>
  <si>
    <t>Grady S</t>
  </si>
  <si>
    <t>Kip S</t>
  </si>
  <si>
    <t>John H</t>
  </si>
  <si>
    <t>Gary R</t>
  </si>
  <si>
    <t>Michael C</t>
  </si>
  <si>
    <t>Mladen D</t>
  </si>
  <si>
    <t>Rich N</t>
  </si>
  <si>
    <t>Robert F</t>
  </si>
  <si>
    <t>Steve S</t>
  </si>
  <si>
    <t>Jim B</t>
  </si>
  <si>
    <t>Eric D</t>
  </si>
  <si>
    <t>SA45</t>
  </si>
  <si>
    <t>Damon V</t>
  </si>
  <si>
    <t>Greg B</t>
  </si>
  <si>
    <t>Juan M</t>
  </si>
  <si>
    <t>Brad B</t>
  </si>
  <si>
    <t>OPEN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</si>
</sst>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2" fontId="4" fillId="4" borderId="0" xfId="1" applyNumberForma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31"/>
  <sheetViews>
    <sheetView tabSelected="1" workbookViewId="0">
      <selection activeCell="C13" sqref="C13"/>
    </sheetView>
  </sheetViews>
  <sheetFormatPr defaultColWidth="9.140625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6" width="5.5703125" style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9.140625" style="1"/>
  </cols>
  <sheetData>
    <row r="1" spans="1:118" ht="15.75" customHeight="1" thickTop="1">
      <c r="A1" s="24" t="s">
        <v>35</v>
      </c>
      <c r="B1" s="33" t="s">
        <v>33</v>
      </c>
      <c r="C1" s="33" t="s">
        <v>0</v>
      </c>
      <c r="D1" s="24"/>
      <c r="E1" s="24"/>
      <c r="F1" s="43" t="s">
        <v>1</v>
      </c>
      <c r="G1" s="45"/>
      <c r="H1" s="45"/>
      <c r="I1" s="45"/>
      <c r="J1" s="44"/>
      <c r="K1" s="43" t="s">
        <v>2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4"/>
      <c r="AB1" s="24"/>
      <c r="AC1" s="43" t="s">
        <v>3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4"/>
      <c r="AR1" s="43" t="s">
        <v>4</v>
      </c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4"/>
      <c r="BF1" s="43" t="s">
        <v>5</v>
      </c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4"/>
      <c r="BS1" s="24"/>
      <c r="BT1" s="46" t="s">
        <v>6</v>
      </c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8"/>
      <c r="CH1" s="43" t="s">
        <v>7</v>
      </c>
      <c r="CI1" s="44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>
      <c r="A2" s="36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29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7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7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7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7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7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7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7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7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>
      <c r="A3" s="34"/>
      <c r="B3" s="35"/>
      <c r="C3" s="38"/>
      <c r="D3" s="25"/>
      <c r="E3" s="39"/>
      <c r="F3" s="31"/>
      <c r="G3" s="32"/>
      <c r="H3" s="21"/>
      <c r="I3" s="7"/>
      <c r="J3" s="23"/>
      <c r="K3" s="1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13"/>
      <c r="X3" s="6"/>
      <c r="Y3" s="10"/>
      <c r="Z3" s="3"/>
      <c r="AA3" s="11"/>
      <c r="AB3" s="30"/>
      <c r="AC3" s="12"/>
      <c r="AD3" s="2"/>
      <c r="AE3" s="2"/>
      <c r="AF3" s="2"/>
      <c r="AG3" s="3"/>
      <c r="AH3" s="3"/>
      <c r="AI3" s="3"/>
      <c r="AJ3" s="3"/>
      <c r="AK3" s="3"/>
      <c r="AL3" s="3"/>
      <c r="AM3" s="6"/>
      <c r="AN3" s="10"/>
      <c r="AO3" s="3"/>
      <c r="AP3" s="11"/>
      <c r="AQ3" s="30"/>
      <c r="AR3" s="12"/>
      <c r="AS3" s="2"/>
      <c r="AT3" s="2"/>
      <c r="AU3" s="3"/>
      <c r="AV3" s="3"/>
      <c r="AW3" s="3"/>
      <c r="AX3" s="3"/>
      <c r="AY3" s="3"/>
      <c r="AZ3" s="3"/>
      <c r="BA3" s="6"/>
      <c r="BB3" s="10"/>
      <c r="BC3" s="3"/>
      <c r="BD3" s="11"/>
      <c r="BE3" s="30"/>
      <c r="BF3" s="12"/>
      <c r="BG3" s="2"/>
      <c r="BH3" s="2"/>
      <c r="BI3" s="3"/>
      <c r="BJ3" s="3"/>
      <c r="BK3" s="3"/>
      <c r="BL3" s="3"/>
      <c r="BM3" s="3"/>
      <c r="BN3" s="3"/>
      <c r="BO3" s="6"/>
      <c r="BP3" s="10"/>
      <c r="BQ3" s="3"/>
      <c r="BR3" s="11"/>
      <c r="BS3" s="30"/>
      <c r="BT3" s="12"/>
      <c r="BU3" s="2"/>
      <c r="BV3" s="2"/>
      <c r="BW3" s="3"/>
      <c r="BX3" s="3"/>
      <c r="BY3" s="3"/>
      <c r="BZ3" s="3"/>
      <c r="CA3" s="3"/>
      <c r="CB3" s="3"/>
      <c r="CC3" s="6"/>
      <c r="CD3" s="10"/>
      <c r="CE3" s="3"/>
      <c r="CF3" s="11"/>
      <c r="CG3" s="30"/>
      <c r="CH3" s="12"/>
      <c r="CI3" s="2"/>
      <c r="CJ3" s="3"/>
      <c r="CK3" s="3"/>
      <c r="CL3" s="3"/>
      <c r="CM3" s="3"/>
      <c r="CN3" s="3"/>
      <c r="CO3" s="6"/>
      <c r="CP3" s="10"/>
      <c r="CQ3" s="3"/>
      <c r="CR3" s="11"/>
      <c r="CS3" s="12"/>
      <c r="CT3" s="2"/>
      <c r="CU3" s="3"/>
      <c r="CV3" s="3"/>
      <c r="CW3" s="3"/>
      <c r="CX3" s="3"/>
      <c r="CY3" s="3"/>
      <c r="CZ3" s="6"/>
      <c r="DA3" s="10"/>
      <c r="DB3" s="3"/>
      <c r="DC3" s="11"/>
      <c r="DD3" s="12"/>
      <c r="DE3" s="2"/>
      <c r="DF3" s="3"/>
      <c r="DG3" s="3"/>
      <c r="DH3" s="3"/>
      <c r="DI3" s="3"/>
      <c r="DJ3" s="3"/>
      <c r="DK3" s="6"/>
      <c r="DL3" s="10"/>
      <c r="DM3" s="3"/>
      <c r="DN3" s="11"/>
    </row>
    <row r="4" spans="1:118" ht="15">
      <c r="A4" s="34"/>
      <c r="B4" s="35"/>
      <c r="C4" s="41" t="s">
        <v>62</v>
      </c>
      <c r="D4" s="42"/>
      <c r="E4" s="42"/>
      <c r="F4" s="31"/>
      <c r="G4" s="32"/>
      <c r="H4" s="21"/>
      <c r="I4" s="7"/>
      <c r="J4" s="23"/>
      <c r="K4" s="1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13"/>
      <c r="X4" s="6"/>
      <c r="Y4" s="10"/>
      <c r="Z4" s="3"/>
      <c r="AA4" s="11"/>
      <c r="AB4" s="30"/>
      <c r="AC4" s="12"/>
      <c r="AD4" s="2"/>
      <c r="AE4" s="2"/>
      <c r="AF4" s="2"/>
      <c r="AG4" s="3"/>
      <c r="AH4" s="3"/>
      <c r="AI4" s="3"/>
      <c r="AJ4" s="3"/>
      <c r="AK4" s="3"/>
      <c r="AL4" s="3"/>
      <c r="AM4" s="6"/>
      <c r="AN4" s="10"/>
      <c r="AO4" s="3"/>
      <c r="AP4" s="11"/>
      <c r="AQ4" s="30"/>
      <c r="AR4" s="12"/>
      <c r="AS4" s="2"/>
      <c r="AT4" s="2"/>
      <c r="AU4" s="3"/>
      <c r="AV4" s="3"/>
      <c r="AW4" s="3"/>
      <c r="AX4" s="3"/>
      <c r="AY4" s="3"/>
      <c r="AZ4" s="3"/>
      <c r="BA4" s="6"/>
      <c r="BB4" s="10"/>
      <c r="BC4" s="3"/>
      <c r="BD4" s="11"/>
      <c r="BE4" s="30"/>
      <c r="BF4" s="12"/>
      <c r="BG4" s="2"/>
      <c r="BH4" s="2"/>
      <c r="BI4" s="3"/>
      <c r="BJ4" s="3"/>
      <c r="BK4" s="3"/>
      <c r="BL4" s="3"/>
      <c r="BM4" s="3"/>
      <c r="BN4" s="3"/>
      <c r="BO4" s="6"/>
      <c r="BP4" s="10"/>
      <c r="BQ4" s="3"/>
      <c r="BR4" s="11"/>
      <c r="BS4" s="30"/>
      <c r="BT4" s="12"/>
      <c r="BU4" s="2"/>
      <c r="BV4" s="2"/>
      <c r="BW4" s="3"/>
      <c r="BX4" s="3"/>
      <c r="BY4" s="3"/>
      <c r="BZ4" s="3"/>
      <c r="CA4" s="3"/>
      <c r="CB4" s="3"/>
      <c r="CC4" s="6"/>
      <c r="CD4" s="10"/>
      <c r="CE4" s="3"/>
      <c r="CF4" s="11"/>
      <c r="CG4" s="30"/>
      <c r="CH4" s="12"/>
      <c r="CI4" s="2"/>
      <c r="CJ4" s="3"/>
      <c r="CK4" s="3"/>
      <c r="CL4" s="3"/>
      <c r="CM4" s="3"/>
      <c r="CN4" s="3"/>
      <c r="CO4" s="6"/>
      <c r="CP4" s="10"/>
      <c r="CQ4" s="3"/>
      <c r="CR4" s="11"/>
      <c r="CS4" s="12"/>
      <c r="CT4" s="2"/>
      <c r="CU4" s="3"/>
      <c r="CV4" s="3"/>
      <c r="CW4" s="3"/>
      <c r="CX4" s="3"/>
      <c r="CY4" s="3"/>
      <c r="CZ4" s="6"/>
      <c r="DA4" s="10"/>
      <c r="DB4" s="3"/>
      <c r="DC4" s="11"/>
      <c r="DD4" s="12"/>
      <c r="DE4" s="2"/>
      <c r="DF4" s="3"/>
      <c r="DG4" s="3"/>
      <c r="DH4" s="3"/>
      <c r="DI4" s="3"/>
      <c r="DJ4" s="3"/>
      <c r="DK4" s="6"/>
      <c r="DL4" s="10"/>
      <c r="DM4" s="3"/>
      <c r="DN4" s="11"/>
    </row>
    <row r="5" spans="1:118" ht="15">
      <c r="A5" s="34">
        <v>16</v>
      </c>
      <c r="B5" s="35"/>
      <c r="C5" s="38" t="s">
        <v>43</v>
      </c>
      <c r="D5" s="25"/>
      <c r="E5" s="39" t="s">
        <v>44</v>
      </c>
      <c r="F5" s="31">
        <f xml:space="preserve"> AB5+AQ5+BE5+BS5</f>
        <v>155.55827463942239</v>
      </c>
      <c r="G5" s="32">
        <f>H5+I5+J5</f>
        <v>292.74</v>
      </c>
      <c r="H5" s="21">
        <f>X5+AM5+BA5+BO5+CC5+CO5+CZ5+DK5</f>
        <v>201.74</v>
      </c>
      <c r="I5" s="7">
        <f>Z5+AO5+BC5+BQ5+CE5+CQ5+DB5+DM5</f>
        <v>30</v>
      </c>
      <c r="J5" s="23">
        <f>R5+AG5+AU5+BI5+BW5+CJ5+CU5+DF5</f>
        <v>61</v>
      </c>
      <c r="K5" s="12">
        <v>25.97</v>
      </c>
      <c r="L5" s="2"/>
      <c r="M5" s="2"/>
      <c r="N5" s="2"/>
      <c r="O5" s="2"/>
      <c r="P5" s="2"/>
      <c r="Q5" s="2"/>
      <c r="R5" s="3">
        <v>11</v>
      </c>
      <c r="S5" s="3"/>
      <c r="T5" s="3"/>
      <c r="U5" s="3"/>
      <c r="V5" s="3"/>
      <c r="W5" s="13"/>
      <c r="X5" s="6">
        <f>IF(K5="DQ",0,K5+L5+M5+N5+O5+P5+Q5)</f>
        <v>25.97</v>
      </c>
      <c r="Y5" s="10">
        <f>R5</f>
        <v>11</v>
      </c>
      <c r="Z5" s="3">
        <f>(S5*5)+(T5*10)+(U5*10)+(V5*15)+(W5*20)</f>
        <v>0</v>
      </c>
      <c r="AA5" s="11">
        <f>IF(K5="DQ",0,X5+Y5+Z5)</f>
        <v>36.97</v>
      </c>
      <c r="AB5" s="30">
        <f>(MIN(AA$5:AA$27)/AA5)*100</f>
        <v>37.057073302677843</v>
      </c>
      <c r="AC5" s="12">
        <v>57.5</v>
      </c>
      <c r="AD5" s="2"/>
      <c r="AE5" s="2"/>
      <c r="AF5" s="2"/>
      <c r="AG5" s="3">
        <v>27</v>
      </c>
      <c r="AH5" s="3"/>
      <c r="AI5" s="3">
        <v>1</v>
      </c>
      <c r="AJ5" s="3">
        <v>1</v>
      </c>
      <c r="AK5" s="3"/>
      <c r="AL5" s="3"/>
      <c r="AM5" s="6">
        <f>IF(AC5="DQ",0,AC5+AD5+AE5+AF5)</f>
        <v>57.5</v>
      </c>
      <c r="AN5" s="10">
        <f>AG5</f>
        <v>27</v>
      </c>
      <c r="AO5" s="3">
        <f>(AH5*5)+(AI5*10)+(AJ5*10)+(AK5*15)+(AL5*20)</f>
        <v>20</v>
      </c>
      <c r="AP5" s="11">
        <f>IF(AC5="DQ",0,AM5+AN5+AO5)</f>
        <v>104.5</v>
      </c>
      <c r="AQ5" s="30">
        <f>(MIN(AP$5:AP$27)/AP5)*100</f>
        <v>24.602870813397129</v>
      </c>
      <c r="AR5" s="12">
        <v>47.37</v>
      </c>
      <c r="AS5" s="2"/>
      <c r="AT5" s="2"/>
      <c r="AU5" s="3">
        <v>15</v>
      </c>
      <c r="AV5" s="3"/>
      <c r="AW5" s="3"/>
      <c r="AX5" s="3">
        <v>1</v>
      </c>
      <c r="AY5" s="3"/>
      <c r="AZ5" s="3"/>
      <c r="BA5" s="6">
        <f>AR5+AS5+AT5</f>
        <v>47.37</v>
      </c>
      <c r="BB5" s="10">
        <f>AU5</f>
        <v>15</v>
      </c>
      <c r="BC5" s="3">
        <f>(AV5*5)+(AW5*10)+(AX5*10)+(AY5*15)+(AZ5*20)</f>
        <v>10</v>
      </c>
      <c r="BD5" s="11">
        <f>BA5+BB5+BC5</f>
        <v>72.37</v>
      </c>
      <c r="BE5" s="30">
        <f>(MIN(BD$5:BD$27)/BD5)*100</f>
        <v>38.220257012574272</v>
      </c>
      <c r="BF5" s="12">
        <v>70.900000000000006</v>
      </c>
      <c r="BG5" s="2"/>
      <c r="BH5" s="2"/>
      <c r="BI5" s="3">
        <v>8</v>
      </c>
      <c r="BJ5" s="3"/>
      <c r="BK5" s="3"/>
      <c r="BL5" s="3"/>
      <c r="BM5" s="3"/>
      <c r="BN5" s="3"/>
      <c r="BO5" s="6">
        <f>BF5+BG5+BH5</f>
        <v>70.900000000000006</v>
      </c>
      <c r="BP5" s="10">
        <f>BI5</f>
        <v>8</v>
      </c>
      <c r="BQ5" s="3">
        <f>(BJ5*5)+(BK5*10)+(BL5*10)+(BM5*15)+(BN5*20)</f>
        <v>0</v>
      </c>
      <c r="BR5" s="11">
        <f>IF(BF5="DQ",0,BO5+BP5+BQ5)</f>
        <v>78.900000000000006</v>
      </c>
      <c r="BS5" s="30">
        <f>(MIN(BR$5:BR$27)/BR5)*100</f>
        <v>55.678073510773132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0" t="e">
        <f>(MIN(CF$5:CF$27)/CF5)*100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34"/>
      <c r="B6" s="35"/>
      <c r="C6" s="38"/>
      <c r="D6" s="25"/>
      <c r="E6" s="39"/>
      <c r="F6" s="31"/>
      <c r="G6" s="32"/>
      <c r="H6" s="21"/>
      <c r="I6" s="7"/>
      <c r="J6" s="23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30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30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11"/>
      <c r="BE6" s="30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30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30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>
      <c r="A7" s="34"/>
      <c r="B7" s="35"/>
      <c r="C7" s="41" t="s">
        <v>57</v>
      </c>
      <c r="D7" s="42"/>
      <c r="E7" s="42"/>
      <c r="F7" s="31"/>
      <c r="G7" s="32"/>
      <c r="H7" s="21"/>
      <c r="I7" s="7"/>
      <c r="J7" s="23"/>
      <c r="K7" s="1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13"/>
      <c r="X7" s="6"/>
      <c r="Y7" s="10"/>
      <c r="Z7" s="3"/>
      <c r="AA7" s="11"/>
      <c r="AB7" s="30"/>
      <c r="AC7" s="12"/>
      <c r="AD7" s="2"/>
      <c r="AE7" s="2"/>
      <c r="AF7" s="2"/>
      <c r="AG7" s="3"/>
      <c r="AH7" s="3"/>
      <c r="AI7" s="3"/>
      <c r="AJ7" s="3"/>
      <c r="AK7" s="3"/>
      <c r="AL7" s="3"/>
      <c r="AM7" s="6"/>
      <c r="AN7" s="10"/>
      <c r="AO7" s="3"/>
      <c r="AP7" s="11"/>
      <c r="AQ7" s="30"/>
      <c r="AR7" s="12"/>
      <c r="AS7" s="2"/>
      <c r="AT7" s="2"/>
      <c r="AU7" s="3"/>
      <c r="AV7" s="3"/>
      <c r="AW7" s="3"/>
      <c r="AX7" s="3"/>
      <c r="AY7" s="3"/>
      <c r="AZ7" s="3"/>
      <c r="BA7" s="6"/>
      <c r="BB7" s="10"/>
      <c r="BC7" s="3"/>
      <c r="BD7" s="11"/>
      <c r="BE7" s="30"/>
      <c r="BF7" s="12"/>
      <c r="BG7" s="2"/>
      <c r="BH7" s="2"/>
      <c r="BI7" s="3"/>
      <c r="BJ7" s="3"/>
      <c r="BK7" s="3"/>
      <c r="BL7" s="3"/>
      <c r="BM7" s="3"/>
      <c r="BN7" s="3"/>
      <c r="BO7" s="6"/>
      <c r="BP7" s="10"/>
      <c r="BQ7" s="3"/>
      <c r="BR7" s="11"/>
      <c r="BS7" s="30"/>
      <c r="BT7" s="12"/>
      <c r="BU7" s="2"/>
      <c r="BV7" s="2"/>
      <c r="BW7" s="3"/>
      <c r="BX7" s="3"/>
      <c r="BY7" s="3"/>
      <c r="BZ7" s="3"/>
      <c r="CA7" s="3"/>
      <c r="CB7" s="3"/>
      <c r="CC7" s="6"/>
      <c r="CD7" s="10"/>
      <c r="CE7" s="3"/>
      <c r="CF7" s="11"/>
      <c r="CG7" s="30"/>
      <c r="CH7" s="12"/>
      <c r="CI7" s="2"/>
      <c r="CJ7" s="3"/>
      <c r="CK7" s="3"/>
      <c r="CL7" s="3"/>
      <c r="CM7" s="3"/>
      <c r="CN7" s="3"/>
      <c r="CO7" s="6"/>
      <c r="CP7" s="10"/>
      <c r="CQ7" s="3"/>
      <c r="CR7" s="11"/>
      <c r="CS7" s="12"/>
      <c r="CT7" s="2"/>
      <c r="CU7" s="3"/>
      <c r="CV7" s="3"/>
      <c r="CW7" s="3"/>
      <c r="CX7" s="3"/>
      <c r="CY7" s="3"/>
      <c r="CZ7" s="6"/>
      <c r="DA7" s="10"/>
      <c r="DB7" s="3"/>
      <c r="DC7" s="11"/>
      <c r="DD7" s="12"/>
      <c r="DE7" s="2"/>
      <c r="DF7" s="3"/>
      <c r="DG7" s="3"/>
      <c r="DH7" s="3"/>
      <c r="DI7" s="3"/>
      <c r="DJ7" s="3"/>
      <c r="DK7" s="6"/>
      <c r="DL7" s="10"/>
      <c r="DM7" s="3"/>
      <c r="DN7" s="11"/>
    </row>
    <row r="8" spans="1:118" ht="15">
      <c r="A8" s="34">
        <v>12</v>
      </c>
      <c r="B8" s="35"/>
      <c r="C8" s="38" t="s">
        <v>56</v>
      </c>
      <c r="D8" s="25"/>
      <c r="E8" s="9" t="s">
        <v>57</v>
      </c>
      <c r="F8" s="31">
        <f xml:space="preserve"> AB8+AQ8+BE8+BS8</f>
        <v>192.83015148703706</v>
      </c>
      <c r="G8" s="32">
        <f>H8+I8+J8</f>
        <v>225.95</v>
      </c>
      <c r="H8" s="21">
        <f>X8+AM8+BA8+BO8+CC8+CO8+CZ8+DK8</f>
        <v>190.95</v>
      </c>
      <c r="I8" s="7">
        <f>Z8+AO8+BC8+BQ8+CE8+CQ8+DB8+DM8</f>
        <v>0</v>
      </c>
      <c r="J8" s="23">
        <f>R8+AG8+AU8+BI8+BW8+CJ8+CU8+DF8</f>
        <v>35</v>
      </c>
      <c r="K8" s="12">
        <v>27.13</v>
      </c>
      <c r="L8" s="2"/>
      <c r="M8" s="2"/>
      <c r="N8" s="2"/>
      <c r="O8" s="2"/>
      <c r="P8" s="27"/>
      <c r="Q8" s="2"/>
      <c r="R8" s="3">
        <v>14</v>
      </c>
      <c r="S8" s="3"/>
      <c r="T8" s="3"/>
      <c r="U8" s="3"/>
      <c r="V8" s="3"/>
      <c r="W8" s="13"/>
      <c r="X8" s="6">
        <f>IF(K8="DQ",0,K8+L8+M8+N8+O8+P8+Q8)</f>
        <v>27.13</v>
      </c>
      <c r="Y8" s="10">
        <f>R8</f>
        <v>14</v>
      </c>
      <c r="Z8" s="3">
        <f>(S8*5)+(T8*10)+(U8*10)+(V8*15)+(W8*20)</f>
        <v>0</v>
      </c>
      <c r="AA8" s="11">
        <f>IF(K8="DQ",0,X8+Y8+Z8)</f>
        <v>41.129999999999995</v>
      </c>
      <c r="AB8" s="30">
        <f>(MIN(AA$5:AA$27)/AA8)*100</f>
        <v>33.30902017991734</v>
      </c>
      <c r="AC8" s="12">
        <v>52.03</v>
      </c>
      <c r="AD8" s="2"/>
      <c r="AE8" s="2"/>
      <c r="AF8" s="2"/>
      <c r="AG8" s="3">
        <v>14</v>
      </c>
      <c r="AH8" s="3"/>
      <c r="AI8" s="3"/>
      <c r="AJ8" s="3"/>
      <c r="AK8" s="3"/>
      <c r="AL8" s="3"/>
      <c r="AM8" s="6">
        <f>IF(AC8="DQ",0,AC8+AD8+AE8+AF8)</f>
        <v>52.03</v>
      </c>
      <c r="AN8" s="10">
        <f>AG8</f>
        <v>14</v>
      </c>
      <c r="AO8" s="3">
        <f>(AH8*5)+(AI8*10)+(AJ8*10)+(AK8*15)+(AL8*20)</f>
        <v>0</v>
      </c>
      <c r="AP8" s="11">
        <f>IF(AC8="DQ",0,AM8+AN8+AO8)</f>
        <v>66.03</v>
      </c>
      <c r="AQ8" s="30">
        <f>(MIN(AP$5:AP$27)/AP8)*100</f>
        <v>38.93684688777828</v>
      </c>
      <c r="AR8" s="12">
        <v>41.79</v>
      </c>
      <c r="AS8" s="2"/>
      <c r="AT8" s="2"/>
      <c r="AU8" s="3">
        <v>4</v>
      </c>
      <c r="AV8" s="3"/>
      <c r="AW8" s="3"/>
      <c r="AX8" s="3"/>
      <c r="AY8" s="3"/>
      <c r="AZ8" s="3"/>
      <c r="BA8" s="6">
        <f>AR8+AS8+AT8</f>
        <v>41.79</v>
      </c>
      <c r="BB8" s="10">
        <f>AU8</f>
        <v>4</v>
      </c>
      <c r="BC8" s="3">
        <f>(AV8*5)+(AW8*10)+(AX8*10)+(AY8*15)+(AZ8*20)</f>
        <v>0</v>
      </c>
      <c r="BD8" s="11">
        <f>BA8+BB8+BC8</f>
        <v>45.79</v>
      </c>
      <c r="BE8" s="30">
        <f>(MIN(BD$5:BD$27)/BD8)*100</f>
        <v>60.406202227560598</v>
      </c>
      <c r="BF8" s="12">
        <v>70</v>
      </c>
      <c r="BG8" s="2"/>
      <c r="BH8" s="2"/>
      <c r="BI8" s="3">
        <v>3</v>
      </c>
      <c r="BJ8" s="3"/>
      <c r="BK8" s="3"/>
      <c r="BL8" s="3"/>
      <c r="BM8" s="3"/>
      <c r="BN8" s="3"/>
      <c r="BO8" s="6">
        <f>BF8+BG8+BH8</f>
        <v>70</v>
      </c>
      <c r="BP8" s="10">
        <f>BI8</f>
        <v>3</v>
      </c>
      <c r="BQ8" s="3">
        <f>(BJ8*5)+(BK8*10)+(BL8*10)+(BM8*15)+(BN8*20)</f>
        <v>0</v>
      </c>
      <c r="BR8" s="11">
        <f>IF(BF8="DQ",0,BO8+BP8+BQ8)</f>
        <v>73</v>
      </c>
      <c r="BS8" s="30">
        <f>(MIN(BR$5:BR$27)/BR8)*100</f>
        <v>60.178082191780824</v>
      </c>
      <c r="BT8" s="12"/>
      <c r="BU8" s="2"/>
      <c r="BV8" s="2"/>
      <c r="BW8" s="3"/>
      <c r="BX8" s="3"/>
      <c r="BY8" s="3"/>
      <c r="BZ8" s="3"/>
      <c r="CA8" s="3"/>
      <c r="CB8" s="3"/>
      <c r="CC8" s="6">
        <f>IF(BT8="DQ",0,BT8+BU8+BV8)</f>
        <v>0</v>
      </c>
      <c r="CD8" s="10">
        <f>BW8</f>
        <v>0</v>
      </c>
      <c r="CE8" s="3">
        <f>(BX8*5)+(BY8*10)+(BZ8*10)+(CA8*15)+(CB8*20)</f>
        <v>0</v>
      </c>
      <c r="CF8" s="11">
        <f>IF(BT8="DQ",0,CC8+CD8+CE8)</f>
        <v>0</v>
      </c>
      <c r="CG8" s="30" t="e">
        <f>(MIN(CF$5:CF$27)/CF8)*100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>
      <c r="A9" s="34"/>
      <c r="B9" s="35"/>
      <c r="C9" s="38"/>
      <c r="D9" s="25"/>
      <c r="E9" s="9"/>
      <c r="F9" s="31"/>
      <c r="G9" s="32"/>
      <c r="H9" s="21"/>
      <c r="I9" s="7"/>
      <c r="J9" s="23"/>
      <c r="K9" s="12"/>
      <c r="L9" s="2"/>
      <c r="M9" s="2"/>
      <c r="N9" s="2"/>
      <c r="O9" s="2"/>
      <c r="P9" s="27"/>
      <c r="Q9" s="2"/>
      <c r="R9" s="3"/>
      <c r="S9" s="3"/>
      <c r="T9" s="3"/>
      <c r="U9" s="3"/>
      <c r="V9" s="3"/>
      <c r="W9" s="13"/>
      <c r="X9" s="6"/>
      <c r="Y9" s="10"/>
      <c r="Z9" s="3"/>
      <c r="AA9" s="11"/>
      <c r="AB9" s="30"/>
      <c r="AC9" s="12"/>
      <c r="AD9" s="2"/>
      <c r="AE9" s="2"/>
      <c r="AF9" s="2"/>
      <c r="AG9" s="3"/>
      <c r="AH9" s="3"/>
      <c r="AI9" s="3"/>
      <c r="AJ9" s="3"/>
      <c r="AK9" s="3"/>
      <c r="AL9" s="3"/>
      <c r="AM9" s="6"/>
      <c r="AN9" s="10"/>
      <c r="AO9" s="3"/>
      <c r="AP9" s="11"/>
      <c r="AQ9" s="30"/>
      <c r="AR9" s="12"/>
      <c r="AS9" s="2"/>
      <c r="AT9" s="2"/>
      <c r="AU9" s="3"/>
      <c r="AV9" s="3"/>
      <c r="AW9" s="3"/>
      <c r="AX9" s="3"/>
      <c r="AY9" s="3"/>
      <c r="AZ9" s="3"/>
      <c r="BA9" s="6"/>
      <c r="BB9" s="10"/>
      <c r="BC9" s="3"/>
      <c r="BD9" s="11"/>
      <c r="BE9" s="30"/>
      <c r="BF9" s="12"/>
      <c r="BG9" s="2"/>
      <c r="BH9" s="2"/>
      <c r="BI9" s="3"/>
      <c r="BJ9" s="3"/>
      <c r="BK9" s="3"/>
      <c r="BL9" s="3"/>
      <c r="BM9" s="3"/>
      <c r="BN9" s="3"/>
      <c r="BO9" s="6"/>
      <c r="BP9" s="10"/>
      <c r="BQ9" s="3"/>
      <c r="BR9" s="11"/>
      <c r="BS9" s="30"/>
      <c r="BT9" s="12"/>
      <c r="BU9" s="2"/>
      <c r="BV9" s="2"/>
      <c r="BW9" s="3"/>
      <c r="BX9" s="3"/>
      <c r="BY9" s="3"/>
      <c r="BZ9" s="3"/>
      <c r="CA9" s="3"/>
      <c r="CB9" s="3"/>
      <c r="CC9" s="6"/>
      <c r="CD9" s="10"/>
      <c r="CE9" s="3"/>
      <c r="CF9" s="11"/>
      <c r="CG9" s="30"/>
      <c r="CH9" s="12"/>
      <c r="CI9" s="2"/>
      <c r="CJ9" s="3"/>
      <c r="CK9" s="3"/>
      <c r="CL9" s="3"/>
      <c r="CM9" s="3"/>
      <c r="CN9" s="3"/>
      <c r="CO9" s="6"/>
      <c r="CP9" s="10"/>
      <c r="CQ9" s="3"/>
      <c r="CR9" s="11"/>
      <c r="CS9" s="12"/>
      <c r="CT9" s="2"/>
      <c r="CU9" s="3"/>
      <c r="CV9" s="3"/>
      <c r="CW9" s="3"/>
      <c r="CX9" s="3"/>
      <c r="CY9" s="3"/>
      <c r="CZ9" s="6"/>
      <c r="DA9" s="10"/>
      <c r="DB9" s="3"/>
      <c r="DC9" s="11"/>
      <c r="DD9" s="12"/>
      <c r="DE9" s="2"/>
      <c r="DF9" s="3"/>
      <c r="DG9" s="3"/>
      <c r="DH9" s="3"/>
      <c r="DI9" s="3"/>
      <c r="DJ9" s="3"/>
      <c r="DK9" s="6"/>
      <c r="DL9" s="10"/>
      <c r="DM9" s="3"/>
      <c r="DN9" s="11"/>
    </row>
    <row r="10" spans="1:118" ht="15">
      <c r="A10" s="34"/>
      <c r="B10" s="35"/>
      <c r="C10" s="41" t="s">
        <v>41</v>
      </c>
      <c r="D10" s="42"/>
      <c r="E10" s="42"/>
      <c r="F10" s="31"/>
      <c r="G10" s="32"/>
      <c r="H10" s="21"/>
      <c r="I10" s="7"/>
      <c r="J10" s="23"/>
      <c r="K10" s="12"/>
      <c r="L10" s="2"/>
      <c r="M10" s="2"/>
      <c r="N10" s="2"/>
      <c r="O10" s="2"/>
      <c r="P10" s="27"/>
      <c r="Q10" s="2"/>
      <c r="R10" s="3"/>
      <c r="S10" s="3"/>
      <c r="T10" s="3"/>
      <c r="U10" s="3"/>
      <c r="V10" s="3"/>
      <c r="W10" s="13"/>
      <c r="X10" s="6"/>
      <c r="Y10" s="10"/>
      <c r="Z10" s="3"/>
      <c r="AA10" s="11"/>
      <c r="AB10" s="30"/>
      <c r="AC10" s="12"/>
      <c r="AD10" s="2"/>
      <c r="AE10" s="2"/>
      <c r="AF10" s="2"/>
      <c r="AG10" s="3"/>
      <c r="AH10" s="3"/>
      <c r="AI10" s="3"/>
      <c r="AJ10" s="3"/>
      <c r="AK10" s="3"/>
      <c r="AL10" s="3"/>
      <c r="AM10" s="6"/>
      <c r="AN10" s="10"/>
      <c r="AO10" s="3"/>
      <c r="AP10" s="11"/>
      <c r="AQ10" s="30"/>
      <c r="AR10" s="12"/>
      <c r="AS10" s="2"/>
      <c r="AT10" s="2"/>
      <c r="AU10" s="3"/>
      <c r="AV10" s="3"/>
      <c r="AW10" s="3"/>
      <c r="AX10" s="3"/>
      <c r="AY10" s="3"/>
      <c r="AZ10" s="3"/>
      <c r="BA10" s="6"/>
      <c r="BB10" s="10"/>
      <c r="BC10" s="3"/>
      <c r="BD10" s="11"/>
      <c r="BE10" s="30"/>
      <c r="BF10" s="12"/>
      <c r="BG10" s="2"/>
      <c r="BH10" s="2"/>
      <c r="BI10" s="3"/>
      <c r="BJ10" s="3"/>
      <c r="BK10" s="3"/>
      <c r="BL10" s="3"/>
      <c r="BM10" s="3"/>
      <c r="BN10" s="3"/>
      <c r="BO10" s="6"/>
      <c r="BP10" s="10"/>
      <c r="BQ10" s="3"/>
      <c r="BR10" s="11"/>
      <c r="BS10" s="30"/>
      <c r="BT10" s="12"/>
      <c r="BU10" s="2"/>
      <c r="BV10" s="2"/>
      <c r="BW10" s="3"/>
      <c r="BX10" s="3"/>
      <c r="BY10" s="3"/>
      <c r="BZ10" s="3"/>
      <c r="CA10" s="3"/>
      <c r="CB10" s="3"/>
      <c r="CC10" s="6"/>
      <c r="CD10" s="10"/>
      <c r="CE10" s="3"/>
      <c r="CF10" s="11"/>
      <c r="CG10" s="30"/>
      <c r="CH10" s="12"/>
      <c r="CI10" s="2"/>
      <c r="CJ10" s="3"/>
      <c r="CK10" s="3"/>
      <c r="CL10" s="3"/>
      <c r="CM10" s="3"/>
      <c r="CN10" s="3"/>
      <c r="CO10" s="6"/>
      <c r="CP10" s="10"/>
      <c r="CQ10" s="3"/>
      <c r="CR10" s="11"/>
      <c r="CS10" s="12"/>
      <c r="CT10" s="2"/>
      <c r="CU10" s="3"/>
      <c r="CV10" s="3"/>
      <c r="CW10" s="3"/>
      <c r="CX10" s="3"/>
      <c r="CY10" s="3"/>
      <c r="CZ10" s="6"/>
      <c r="DA10" s="10"/>
      <c r="DB10" s="3"/>
      <c r="DC10" s="11"/>
      <c r="DD10" s="12"/>
      <c r="DE10" s="2"/>
      <c r="DF10" s="3"/>
      <c r="DG10" s="3"/>
      <c r="DH10" s="3"/>
      <c r="DI10" s="3"/>
      <c r="DJ10" s="3"/>
      <c r="DK10" s="6"/>
      <c r="DL10" s="10"/>
      <c r="DM10" s="3"/>
      <c r="DN10" s="11"/>
    </row>
    <row r="11" spans="1:118" ht="15">
      <c r="A11" s="34">
        <v>1</v>
      </c>
      <c r="B11" s="35"/>
      <c r="C11" s="8" t="s">
        <v>51</v>
      </c>
      <c r="D11" s="9"/>
      <c r="E11" s="39" t="s">
        <v>41</v>
      </c>
      <c r="F11" s="31">
        <f xml:space="preserve"> AB11+AQ11+BE11+BS11</f>
        <v>397.16312056737587</v>
      </c>
      <c r="G11" s="32">
        <f>H11+I11+J11</f>
        <v>111.4</v>
      </c>
      <c r="H11" s="21">
        <f>X11+AM11+BA11+BO11+CC11+CO11+CZ11+DK11</f>
        <v>100.4</v>
      </c>
      <c r="I11" s="7">
        <f>Z11+AO11+BC11+BQ11+CE11+CQ11+DB11+DM11</f>
        <v>0</v>
      </c>
      <c r="J11" s="23">
        <f>R11+AG11+AU11+BI11+BW11+CJ11+CU11+DF11</f>
        <v>11</v>
      </c>
      <c r="K11" s="12">
        <v>14.1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>IF(K11="DQ",0,K11+L11+M11+N11+O11+P11+Q11)</f>
        <v>14.1</v>
      </c>
      <c r="Y11" s="10">
        <f>R11</f>
        <v>0</v>
      </c>
      <c r="Z11" s="3">
        <f>(S11*5)+(T11*10)+(U11*10)+(V11*15)+(W11*20)</f>
        <v>0</v>
      </c>
      <c r="AA11" s="11">
        <f>IF(K11="DQ",0,X11+Y11+Z11)</f>
        <v>14.1</v>
      </c>
      <c r="AB11" s="30">
        <f>(MIN(AA$5:AA$27)/AA11)*100</f>
        <v>97.163120567375884</v>
      </c>
      <c r="AC11" s="12">
        <v>23.71</v>
      </c>
      <c r="AD11" s="2"/>
      <c r="AE11" s="2"/>
      <c r="AF11" s="2"/>
      <c r="AG11" s="3">
        <v>2</v>
      </c>
      <c r="AH11" s="3"/>
      <c r="AI11" s="3"/>
      <c r="AJ11" s="3"/>
      <c r="AK11" s="3"/>
      <c r="AL11" s="3"/>
      <c r="AM11" s="6">
        <f>IF(AC11="DQ",0,AC11+AD11+AE11+AF11)</f>
        <v>23.71</v>
      </c>
      <c r="AN11" s="10">
        <f>AG11</f>
        <v>2</v>
      </c>
      <c r="AO11" s="3">
        <f>(AH11*5)+(AI11*10)+(AJ11*10)+(AK11*15)+(AL11*20)</f>
        <v>0</v>
      </c>
      <c r="AP11" s="11">
        <f>IF(AC11="DQ",0,AM11+AN11+AO11)</f>
        <v>25.71</v>
      </c>
      <c r="AQ11" s="40">
        <f>(MIN(AP$5:AP$27)/AP11)*100</f>
        <v>100</v>
      </c>
      <c r="AR11" s="12">
        <v>23.66</v>
      </c>
      <c r="AS11" s="2"/>
      <c r="AT11" s="2"/>
      <c r="AU11" s="3">
        <v>4</v>
      </c>
      <c r="AV11" s="3"/>
      <c r="AW11" s="3"/>
      <c r="AX11" s="3"/>
      <c r="AY11" s="3"/>
      <c r="AZ11" s="3"/>
      <c r="BA11" s="6">
        <f>AR11+AS11+AT11</f>
        <v>23.66</v>
      </c>
      <c r="BB11" s="10">
        <f>AU11</f>
        <v>4</v>
      </c>
      <c r="BC11" s="3">
        <f>(AV11*5)+(AW11*10)+(AX11*10)+(AY11*15)+(AZ11*20)</f>
        <v>0</v>
      </c>
      <c r="BD11" s="11">
        <f>BA11+BB11+BC11</f>
        <v>27.66</v>
      </c>
      <c r="BE11" s="40">
        <f>(MIN(BD$5:BD$27)/BD11)*100</f>
        <v>100</v>
      </c>
      <c r="BF11" s="12">
        <v>38.93</v>
      </c>
      <c r="BG11" s="2"/>
      <c r="BH11" s="2"/>
      <c r="BI11" s="3">
        <v>5</v>
      </c>
      <c r="BJ11" s="3"/>
      <c r="BK11" s="3"/>
      <c r="BL11" s="3"/>
      <c r="BM11" s="3"/>
      <c r="BN11" s="3"/>
      <c r="BO11" s="6">
        <f>BF11+BG11+BH11</f>
        <v>38.93</v>
      </c>
      <c r="BP11" s="10">
        <f>BI11</f>
        <v>5</v>
      </c>
      <c r="BQ11" s="3">
        <f>(BJ11*5)+(BK11*10)+(BL11*10)+(BM11*15)+(BN11*20)</f>
        <v>0</v>
      </c>
      <c r="BR11" s="11">
        <f>IF(BF11="DQ",0,BO11+BP11+BQ11)</f>
        <v>43.93</v>
      </c>
      <c r="BS11" s="40">
        <f>(MIN(BR$5:BR$27)/BR11)*100</f>
        <v>100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30" t="e">
        <f>(MIN(CF$5:CF$27)/CF11)*100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>
      <c r="A12" s="34">
        <v>2</v>
      </c>
      <c r="B12" s="35"/>
      <c r="C12" s="38" t="s">
        <v>52</v>
      </c>
      <c r="D12" s="25"/>
      <c r="E12" s="39" t="s">
        <v>41</v>
      </c>
      <c r="F12" s="31">
        <f xml:space="preserve"> AB12+AQ12+BE12+BS12</f>
        <v>315.41232083941958</v>
      </c>
      <c r="G12" s="32">
        <f>H12+I12+J12</f>
        <v>165.95</v>
      </c>
      <c r="H12" s="21">
        <f>X12+AM12+BA12+BO12+CC12+CO12+CZ12+DK12</f>
        <v>104.95</v>
      </c>
      <c r="I12" s="7">
        <f>Z12+AO12+BC12+BQ12+CE12+CQ12+DB12+DM12</f>
        <v>10</v>
      </c>
      <c r="J12" s="23">
        <f>R12+AG12+AU12+BI12+BW12+CJ12+CU12+DF12</f>
        <v>51</v>
      </c>
      <c r="K12" s="12">
        <v>10.98</v>
      </c>
      <c r="L12" s="2"/>
      <c r="M12" s="2"/>
      <c r="N12" s="2"/>
      <c r="O12" s="2"/>
      <c r="P12" s="2"/>
      <c r="Q12" s="2"/>
      <c r="R12" s="3">
        <v>3</v>
      </c>
      <c r="S12" s="3"/>
      <c r="T12" s="3"/>
      <c r="U12" s="3"/>
      <c r="V12" s="3"/>
      <c r="W12" s="13"/>
      <c r="X12" s="6">
        <f>IF(K12="DQ",0,K12+L12+M12+N12+O12+P12+Q12)</f>
        <v>10.98</v>
      </c>
      <c r="Y12" s="10">
        <f>R12</f>
        <v>3</v>
      </c>
      <c r="Z12" s="3">
        <f>(S12*5)+(T12*10)+(U12*10)+(V12*15)+(W12*20)</f>
        <v>0</v>
      </c>
      <c r="AA12" s="11">
        <f>IF(K12="DQ",0,X12+Y12+Z12)</f>
        <v>13.98</v>
      </c>
      <c r="AB12" s="30">
        <f>(MIN(AA$5:AA$27)/AA12)*100</f>
        <v>97.997138769670954</v>
      </c>
      <c r="AC12" s="12">
        <v>20.95</v>
      </c>
      <c r="AD12" s="2"/>
      <c r="AE12" s="2"/>
      <c r="AF12" s="2"/>
      <c r="AG12" s="3">
        <v>13</v>
      </c>
      <c r="AH12" s="3"/>
      <c r="AI12" s="3"/>
      <c r="AJ12" s="3"/>
      <c r="AK12" s="3"/>
      <c r="AL12" s="3"/>
      <c r="AM12" s="6">
        <f>IF(AC12="DQ",0,AC12+AD12+AE12+AF12)</f>
        <v>20.95</v>
      </c>
      <c r="AN12" s="10">
        <f>AG12</f>
        <v>13</v>
      </c>
      <c r="AO12" s="3">
        <f>(AH12*5)+(AI12*10)+(AJ12*10)+(AK12*15)+(AL12*20)</f>
        <v>0</v>
      </c>
      <c r="AP12" s="11">
        <f>IF(AC12="DQ",0,AM12+AN12+AO12)</f>
        <v>33.950000000000003</v>
      </c>
      <c r="AQ12" s="30">
        <f>(MIN(AP$5:AP$27)/AP12)*100</f>
        <v>75.729013254786452</v>
      </c>
      <c r="AR12" s="12">
        <v>29.17</v>
      </c>
      <c r="AS12" s="2"/>
      <c r="AT12" s="2"/>
      <c r="AU12" s="3">
        <v>1</v>
      </c>
      <c r="AV12" s="3"/>
      <c r="AW12" s="3"/>
      <c r="AX12" s="3"/>
      <c r="AY12" s="3"/>
      <c r="AZ12" s="3"/>
      <c r="BA12" s="6">
        <f>AR12+AS12+AT12</f>
        <v>29.17</v>
      </c>
      <c r="BB12" s="10">
        <f>AU12</f>
        <v>1</v>
      </c>
      <c r="BC12" s="3">
        <f>(AV12*5)+(AW12*10)+(AX12*10)+(AY12*15)+(AZ12*20)</f>
        <v>0</v>
      </c>
      <c r="BD12" s="11">
        <f>BA12+BB12+BC12</f>
        <v>30.17</v>
      </c>
      <c r="BE12" s="30">
        <f>(MIN(BD$5:BD$27)/BD12)*100</f>
        <v>91.680477295326483</v>
      </c>
      <c r="BF12" s="12">
        <v>43.85</v>
      </c>
      <c r="BG12" s="2"/>
      <c r="BH12" s="2"/>
      <c r="BI12" s="3">
        <v>34</v>
      </c>
      <c r="BJ12" s="3"/>
      <c r="BK12" s="3"/>
      <c r="BL12" s="3">
        <v>1</v>
      </c>
      <c r="BM12" s="3"/>
      <c r="BN12" s="3"/>
      <c r="BO12" s="6">
        <f>BF12+BG12+BH12</f>
        <v>43.85</v>
      </c>
      <c r="BP12" s="10">
        <f>BI12</f>
        <v>34</v>
      </c>
      <c r="BQ12" s="3">
        <f>(BJ12*5)+(BK12*10)+(BL12*10)+(BM12*15)+(BN12*20)</f>
        <v>10</v>
      </c>
      <c r="BR12" s="11">
        <f>IF(BF12="DQ",0,BO12+BP12+BQ12)</f>
        <v>87.85</v>
      </c>
      <c r="BS12" s="30">
        <f>(MIN(BR$5:BR$27)/BR12)*100</f>
        <v>50.005691519635739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0" t="e">
        <f>(MIN(CF$5:CF$27)/CF12)*100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>
      <c r="A13" s="34">
        <v>3</v>
      </c>
      <c r="B13" s="35"/>
      <c r="C13" s="38" t="s">
        <v>61</v>
      </c>
      <c r="D13" s="9"/>
      <c r="E13" s="39" t="s">
        <v>41</v>
      </c>
      <c r="F13" s="31">
        <f xml:space="preserve"> AB13+AQ13+BE13+BS13</f>
        <v>304.25915288310006</v>
      </c>
      <c r="G13" s="32">
        <f>H13+I13+J13</f>
        <v>148.96</v>
      </c>
      <c r="H13" s="21">
        <f>X13+AM13+BA13+BO13+CC13+CO13+CZ13+DK13</f>
        <v>130.96</v>
      </c>
      <c r="I13" s="7">
        <f>Z13+AO13+BC13+BQ13+CE13+CQ13+DB13+DM13</f>
        <v>5</v>
      </c>
      <c r="J13" s="23">
        <f>R13+AG13+AU13+BI13+BW13+CJ13+CU13+DF13</f>
        <v>13</v>
      </c>
      <c r="K13" s="12">
        <v>16.71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>IF(K13="DQ",0,K13+L13+M13+N13+O13+P13+Q13)</f>
        <v>16.71</v>
      </c>
      <c r="Y13" s="10">
        <f>R13</f>
        <v>0</v>
      </c>
      <c r="Z13" s="3">
        <f>(S13*5)+(T13*10)+(U13*10)+(V13*15)+(W13*20)</f>
        <v>0</v>
      </c>
      <c r="AA13" s="11">
        <f>IF(K13="DQ",0,X13+Y13+Z13)</f>
        <v>16.71</v>
      </c>
      <c r="AB13" s="30">
        <f>(MIN(AA$5:AA$27)/AA13)*100</f>
        <v>81.986834230999392</v>
      </c>
      <c r="AC13" s="12">
        <v>28.94</v>
      </c>
      <c r="AD13" s="2"/>
      <c r="AE13" s="2"/>
      <c r="AF13" s="2"/>
      <c r="AG13" s="3">
        <v>5</v>
      </c>
      <c r="AH13" s="3"/>
      <c r="AI13" s="3"/>
      <c r="AJ13" s="3"/>
      <c r="AK13" s="3"/>
      <c r="AL13" s="3"/>
      <c r="AM13" s="6">
        <f>IF(AC13="DQ",0,AC13+AD13+AE13+AF13)</f>
        <v>28.94</v>
      </c>
      <c r="AN13" s="10">
        <f>AG13</f>
        <v>5</v>
      </c>
      <c r="AO13" s="3">
        <f>(AH13*5)+(AI13*10)+(AJ13*10)+(AK13*15)+(AL13*20)</f>
        <v>0</v>
      </c>
      <c r="AP13" s="11">
        <f>IF(AC13="DQ",0,AM13+AN13+AO13)</f>
        <v>33.94</v>
      </c>
      <c r="AQ13" s="30">
        <f>(MIN(AP$5:AP$27)/AP13)*100</f>
        <v>75.751325869180917</v>
      </c>
      <c r="AR13" s="12">
        <v>30.87</v>
      </c>
      <c r="AS13" s="2"/>
      <c r="AT13" s="2"/>
      <c r="AU13" s="3">
        <v>6</v>
      </c>
      <c r="AV13" s="3"/>
      <c r="AW13" s="3"/>
      <c r="AX13" s="3"/>
      <c r="AY13" s="3"/>
      <c r="AZ13" s="3"/>
      <c r="BA13" s="6">
        <f>AR13+AS13+AT13</f>
        <v>30.87</v>
      </c>
      <c r="BB13" s="10">
        <f>AU13</f>
        <v>6</v>
      </c>
      <c r="BC13" s="3">
        <f>(AV13*5)+(AW13*10)+(AX13*10)+(AY13*15)+(AZ13*20)</f>
        <v>0</v>
      </c>
      <c r="BD13" s="11">
        <f>BA13+BB13+BC13</f>
        <v>36.870000000000005</v>
      </c>
      <c r="BE13" s="30">
        <f>(MIN(BD$5:BD$27)/BD13)*100</f>
        <v>75.020341741253034</v>
      </c>
      <c r="BF13" s="12">
        <v>54.44</v>
      </c>
      <c r="BG13" s="2"/>
      <c r="BH13" s="2"/>
      <c r="BI13" s="3">
        <v>2</v>
      </c>
      <c r="BJ13" s="3">
        <v>1</v>
      </c>
      <c r="BK13" s="3"/>
      <c r="BL13" s="3"/>
      <c r="BM13" s="3"/>
      <c r="BN13" s="3"/>
      <c r="BO13" s="6">
        <f>BF13+BG13+BH13</f>
        <v>54.44</v>
      </c>
      <c r="BP13" s="10">
        <f>BI13</f>
        <v>2</v>
      </c>
      <c r="BQ13" s="3">
        <f>(BJ13*5)+(BK13*10)+(BL13*10)+(BM13*15)+(BN13*20)</f>
        <v>5</v>
      </c>
      <c r="BR13" s="11">
        <f>IF(BF13="DQ",0,BO13+BP13+BQ13)</f>
        <v>61.44</v>
      </c>
      <c r="BS13" s="30">
        <f>(MIN(BR$5:BR$27)/BR13)*100</f>
        <v>71.500651041666671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30" t="e">
        <f>(MIN(CF$5:CF$27)/CF13)*100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>
      <c r="A14" s="34">
        <v>4</v>
      </c>
      <c r="B14" s="35"/>
      <c r="C14" s="38" t="s">
        <v>59</v>
      </c>
      <c r="D14" s="25"/>
      <c r="E14" s="9" t="s">
        <v>41</v>
      </c>
      <c r="F14" s="31">
        <f xml:space="preserve"> AB14+AQ14+BE14+BS14</f>
        <v>279.92477898391581</v>
      </c>
      <c r="G14" s="32">
        <f>H14+I14+J14</f>
        <v>157.32999999999998</v>
      </c>
      <c r="H14" s="21">
        <f>X14+AM14+BA14+BO14+CC14+CO14+CZ14+DK14</f>
        <v>139.32999999999998</v>
      </c>
      <c r="I14" s="7">
        <f>Z14+AO14+BC14+BQ14+CE14+CQ14+DB14+DM14</f>
        <v>0</v>
      </c>
      <c r="J14" s="23">
        <f>R14+AG14+AU14+BI14+BW14+CJ14+CU14+DF14</f>
        <v>18</v>
      </c>
      <c r="K14" s="12">
        <v>21.02</v>
      </c>
      <c r="L14" s="2"/>
      <c r="M14" s="2"/>
      <c r="N14" s="2"/>
      <c r="O14" s="2"/>
      <c r="P14" s="2"/>
      <c r="Q14" s="2"/>
      <c r="R14" s="3">
        <v>2</v>
      </c>
      <c r="S14" s="3"/>
      <c r="T14" s="3"/>
      <c r="U14" s="3"/>
      <c r="V14" s="3"/>
      <c r="W14" s="13"/>
      <c r="X14" s="6">
        <f>IF(K14="DQ",0,K14+L14+M14+N14+O14+P14+Q14)</f>
        <v>21.02</v>
      </c>
      <c r="Y14" s="10">
        <f>R14</f>
        <v>2</v>
      </c>
      <c r="Z14" s="3">
        <f>(S14*5)+(T14*10)+(U14*10)+(V14*15)+(W14*20)</f>
        <v>0</v>
      </c>
      <c r="AA14" s="11">
        <f>IF(K14="DQ",0,X14+Y14+Z14)</f>
        <v>23.02</v>
      </c>
      <c r="AB14" s="30">
        <f>(MIN(AA$5:AA$27)/AA14)*100</f>
        <v>59.51346655082537</v>
      </c>
      <c r="AC14" s="12">
        <v>32.159999999999997</v>
      </c>
      <c r="AD14" s="2"/>
      <c r="AE14" s="2"/>
      <c r="AF14" s="2"/>
      <c r="AG14" s="3">
        <v>7</v>
      </c>
      <c r="AH14" s="3"/>
      <c r="AI14" s="3"/>
      <c r="AJ14" s="3"/>
      <c r="AK14" s="3"/>
      <c r="AL14" s="3"/>
      <c r="AM14" s="6">
        <f>IF(AC14="DQ",0,AC14+AD14+AE14+AF14)</f>
        <v>32.159999999999997</v>
      </c>
      <c r="AN14" s="10">
        <f>AG14</f>
        <v>7</v>
      </c>
      <c r="AO14" s="3">
        <f>(AH14*5)+(AI14*10)+(AJ14*10)+(AK14*15)+(AL14*20)</f>
        <v>0</v>
      </c>
      <c r="AP14" s="11">
        <f>IF(AC14="DQ",0,AM14+AN14+AO14)</f>
        <v>39.159999999999997</v>
      </c>
      <c r="AQ14" s="30">
        <f>(MIN(AP$5:AP$27)/AP14)*100</f>
        <v>65.653728294177739</v>
      </c>
      <c r="AR14" s="12">
        <v>27.82</v>
      </c>
      <c r="AS14" s="2"/>
      <c r="AT14" s="2"/>
      <c r="AU14" s="3">
        <v>5</v>
      </c>
      <c r="AV14" s="3"/>
      <c r="AW14" s="3"/>
      <c r="AX14" s="3"/>
      <c r="AY14" s="3"/>
      <c r="AZ14" s="3"/>
      <c r="BA14" s="6">
        <f>AR14+AS14+AT14</f>
        <v>27.82</v>
      </c>
      <c r="BB14" s="10">
        <f>AU14</f>
        <v>5</v>
      </c>
      <c r="BC14" s="3">
        <f>(AV14*5)+(AW14*10)+(AX14*10)+(AY14*15)+(AZ14*20)</f>
        <v>0</v>
      </c>
      <c r="BD14" s="11">
        <f>BA14+BB14+BC14</f>
        <v>32.82</v>
      </c>
      <c r="BE14" s="30">
        <f>(MIN(BD$5:BD$27)/BD14)*100</f>
        <v>84.277879341864718</v>
      </c>
      <c r="BF14" s="12">
        <v>58.33</v>
      </c>
      <c r="BG14" s="2"/>
      <c r="BH14" s="2"/>
      <c r="BI14" s="3">
        <v>4</v>
      </c>
      <c r="BJ14" s="3"/>
      <c r="BK14" s="3"/>
      <c r="BL14" s="3"/>
      <c r="BM14" s="3"/>
      <c r="BN14" s="3"/>
      <c r="BO14" s="6">
        <f>BF14+BG14+BH14</f>
        <v>58.33</v>
      </c>
      <c r="BP14" s="10">
        <f>BI14</f>
        <v>4</v>
      </c>
      <c r="BQ14" s="3">
        <f>(BJ14*5)+(BK14*10)+(BL14*10)+(BM14*15)+(BN14*20)</f>
        <v>0</v>
      </c>
      <c r="BR14" s="11">
        <f>IF(BF14="DQ",0,BO14+BP14+BQ14)</f>
        <v>62.33</v>
      </c>
      <c r="BS14" s="30">
        <f>(MIN(BR$5:BR$27)/BR14)*100</f>
        <v>70.479704797047972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30" t="e">
        <f>(MIN(CF$5:CF$27)/CF14)*100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>
      <c r="A15" s="34">
        <v>5</v>
      </c>
      <c r="B15" s="35"/>
      <c r="C15" s="38" t="s">
        <v>49</v>
      </c>
      <c r="D15" s="25"/>
      <c r="E15" s="39" t="s">
        <v>41</v>
      </c>
      <c r="F15" s="31">
        <f xml:space="preserve"> AB15+AQ15+BE15+BS15</f>
        <v>279.47376570592758</v>
      </c>
      <c r="G15" s="32">
        <f>H15+I15+J15</f>
        <v>172.49</v>
      </c>
      <c r="H15" s="21">
        <f>X15+AM15+BA15+BO15+CC15+CO15+CZ15+DK15</f>
        <v>128.49</v>
      </c>
      <c r="I15" s="7">
        <f>Z15+AO15+BC15+BQ15+CE15+CQ15+DB15+DM15</f>
        <v>20</v>
      </c>
      <c r="J15" s="23">
        <f>R15+AG15+AU15+BI15+BW15+CJ15+CU15+DF15</f>
        <v>24</v>
      </c>
      <c r="K15" s="12">
        <v>12.96</v>
      </c>
      <c r="L15" s="2"/>
      <c r="M15" s="2"/>
      <c r="N15" s="2"/>
      <c r="O15" s="2"/>
      <c r="P15" s="2"/>
      <c r="Q15" s="2"/>
      <c r="R15" s="3">
        <v>3</v>
      </c>
      <c r="S15" s="3"/>
      <c r="T15" s="3"/>
      <c r="U15" s="3"/>
      <c r="V15" s="3"/>
      <c r="W15" s="13"/>
      <c r="X15" s="6">
        <f>IF(K15="DQ",0,K15+L15+M15+N15+O15+P15+Q15)</f>
        <v>12.96</v>
      </c>
      <c r="Y15" s="10">
        <f>R15</f>
        <v>3</v>
      </c>
      <c r="Z15" s="3">
        <f>(S15*5)+(T15*10)+(U15*10)+(V15*15)+(W15*20)</f>
        <v>0</v>
      </c>
      <c r="AA15" s="11">
        <f>IF(K15="DQ",0,X15+Y15+Z15)</f>
        <v>15.96</v>
      </c>
      <c r="AB15" s="30">
        <f>(MIN(AA$5:AA$27)/AA15)*100</f>
        <v>85.839598997493724</v>
      </c>
      <c r="AC15" s="12">
        <v>33.24</v>
      </c>
      <c r="AD15" s="2"/>
      <c r="AE15" s="2"/>
      <c r="AF15" s="2"/>
      <c r="AG15" s="3">
        <v>3</v>
      </c>
      <c r="AH15" s="3"/>
      <c r="AI15" s="3"/>
      <c r="AJ15" s="3"/>
      <c r="AK15" s="3"/>
      <c r="AL15" s="3"/>
      <c r="AM15" s="6">
        <f>IF(AC15="DQ",0,AC15+AD15+AE15+AF15)</f>
        <v>33.24</v>
      </c>
      <c r="AN15" s="10">
        <f>AG15</f>
        <v>3</v>
      </c>
      <c r="AO15" s="3">
        <f>(AH15*5)+(AI15*10)+(AJ15*10)+(AK15*15)+(AL15*20)</f>
        <v>0</v>
      </c>
      <c r="AP15" s="11">
        <f>IF(AC15="DQ",0,AM15+AN15+AO15)</f>
        <v>36.24</v>
      </c>
      <c r="AQ15" s="30">
        <f>(MIN(AP$5:AP$27)/AP15)*100</f>
        <v>70.943708609271511</v>
      </c>
      <c r="AR15" s="12">
        <v>30.84</v>
      </c>
      <c r="AS15" s="2"/>
      <c r="AT15" s="2"/>
      <c r="AU15" s="3">
        <v>15</v>
      </c>
      <c r="AV15" s="3"/>
      <c r="AW15" s="3"/>
      <c r="AX15" s="3">
        <v>2</v>
      </c>
      <c r="AY15" s="3"/>
      <c r="AZ15" s="3"/>
      <c r="BA15" s="6">
        <f>AR15+AS15+AT15</f>
        <v>30.84</v>
      </c>
      <c r="BB15" s="10">
        <f>AU15</f>
        <v>15</v>
      </c>
      <c r="BC15" s="3">
        <f>(AV15*5)+(AW15*10)+(AX15*10)+(AY15*15)+(AZ15*20)</f>
        <v>20</v>
      </c>
      <c r="BD15" s="11">
        <f>BA15+BB15+BC15</f>
        <v>65.84</v>
      </c>
      <c r="BE15" s="30">
        <f>(MIN(BD$5:BD$27)/BD15)*100</f>
        <v>42.01093560145808</v>
      </c>
      <c r="BF15" s="12">
        <v>51.45</v>
      </c>
      <c r="BG15" s="2"/>
      <c r="BH15" s="2"/>
      <c r="BI15" s="3">
        <v>3</v>
      </c>
      <c r="BJ15" s="3"/>
      <c r="BK15" s="3"/>
      <c r="BL15" s="3"/>
      <c r="BM15" s="3"/>
      <c r="BN15" s="3"/>
      <c r="BO15" s="6">
        <f>BF15+BG15+BH15</f>
        <v>51.45</v>
      </c>
      <c r="BP15" s="10">
        <f>BI15</f>
        <v>3</v>
      </c>
      <c r="BQ15" s="3">
        <f>(BJ15*5)+(BK15*10)+(BL15*10)+(BM15*15)+(BN15*20)</f>
        <v>0</v>
      </c>
      <c r="BR15" s="11">
        <f>IF(BF15="DQ",0,BO15+BP15+BQ15)</f>
        <v>54.45</v>
      </c>
      <c r="BS15" s="30">
        <f>(MIN(BR$5:BR$27)/BR15)*100</f>
        <v>80.679522497704312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>IF(BT15="DQ",0,BT15+BU15+BV15)</f>
        <v>0</v>
      </c>
      <c r="CD15" s="10">
        <f>BW15</f>
        <v>0</v>
      </c>
      <c r="CE15" s="3">
        <f>(BX15*5)+(BY15*10)+(BZ15*10)+(CA15*15)+(CB15*20)</f>
        <v>0</v>
      </c>
      <c r="CF15" s="11">
        <f>IF(BT15="DQ",0,CC15+CD15+CE15)</f>
        <v>0</v>
      </c>
      <c r="CG15" s="30" t="e">
        <f>(MIN(CF$5:CF$27)/CF15)*100</f>
        <v>#DIV/0!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6" spans="1:118" ht="15">
      <c r="A16" s="34">
        <v>6</v>
      </c>
      <c r="B16" s="35"/>
      <c r="C16" s="38" t="s">
        <v>47</v>
      </c>
      <c r="D16" s="25"/>
      <c r="E16" s="39" t="s">
        <v>41</v>
      </c>
      <c r="F16" s="31">
        <f xml:space="preserve"> AB16+AQ16+BE16+BS16</f>
        <v>268.66903234565854</v>
      </c>
      <c r="G16" s="32">
        <f>H16+I16+J16</f>
        <v>162.83000000000001</v>
      </c>
      <c r="H16" s="21">
        <f>X16+AM16+BA16+BO16+CC16+CO16+CZ16+DK16</f>
        <v>111.83000000000001</v>
      </c>
      <c r="I16" s="7">
        <f>Z16+AO16+BC16+BQ16+CE16+CQ16+DB16+DM16</f>
        <v>10</v>
      </c>
      <c r="J16" s="23">
        <f>R16+AG16+AU16+BI16+BW16+CJ16+CU16+DF16</f>
        <v>41</v>
      </c>
      <c r="K16" s="12">
        <v>14.9</v>
      </c>
      <c r="L16" s="2"/>
      <c r="M16" s="2"/>
      <c r="N16" s="2"/>
      <c r="O16" s="2"/>
      <c r="P16" s="2"/>
      <c r="Q16" s="2"/>
      <c r="R16" s="3">
        <v>8</v>
      </c>
      <c r="S16" s="3"/>
      <c r="T16" s="3"/>
      <c r="U16" s="3"/>
      <c r="V16" s="3"/>
      <c r="W16" s="13"/>
      <c r="X16" s="6">
        <f>IF(K16="DQ",0,K16+L16+M16+N16+O16+P16+Q16)</f>
        <v>14.9</v>
      </c>
      <c r="Y16" s="10">
        <f>R16</f>
        <v>8</v>
      </c>
      <c r="Z16" s="3">
        <f>(S16*5)+(T16*10)+(U16*10)+(V16*15)+(W16*20)</f>
        <v>0</v>
      </c>
      <c r="AA16" s="11">
        <f>IF(K16="DQ",0,X16+Y16+Z16)</f>
        <v>22.9</v>
      </c>
      <c r="AB16" s="30">
        <f>(MIN(AA$5:AA$27)/AA16)*100</f>
        <v>59.825327510917027</v>
      </c>
      <c r="AC16" s="12">
        <v>24.27</v>
      </c>
      <c r="AD16" s="2"/>
      <c r="AE16" s="2"/>
      <c r="AF16" s="2"/>
      <c r="AG16" s="3">
        <v>18</v>
      </c>
      <c r="AH16" s="3"/>
      <c r="AI16" s="3"/>
      <c r="AJ16" s="3"/>
      <c r="AK16" s="3"/>
      <c r="AL16" s="3"/>
      <c r="AM16" s="6">
        <f>IF(AC16="DQ",0,AC16+AD16+AE16+AF16)</f>
        <v>24.27</v>
      </c>
      <c r="AN16" s="10">
        <f>AG16</f>
        <v>18</v>
      </c>
      <c r="AO16" s="3">
        <f>(AH16*5)+(AI16*10)+(AJ16*10)+(AK16*15)+(AL16*20)</f>
        <v>0</v>
      </c>
      <c r="AP16" s="11">
        <f>IF(AC16="DQ",0,AM16+AN16+AO16)</f>
        <v>42.269999999999996</v>
      </c>
      <c r="AQ16" s="30">
        <f>(MIN(AP$5:AP$27)/AP16)*100</f>
        <v>60.823278921220734</v>
      </c>
      <c r="AR16" s="12">
        <v>27.06</v>
      </c>
      <c r="AS16" s="2"/>
      <c r="AT16" s="2"/>
      <c r="AU16" s="3">
        <v>9</v>
      </c>
      <c r="AV16" s="3"/>
      <c r="AW16" s="3"/>
      <c r="AX16" s="3"/>
      <c r="AY16" s="3"/>
      <c r="AZ16" s="3"/>
      <c r="BA16" s="6">
        <f>AR16+AS16+AT16</f>
        <v>27.06</v>
      </c>
      <c r="BB16" s="10">
        <f>AU16</f>
        <v>9</v>
      </c>
      <c r="BC16" s="3">
        <f>(AV16*5)+(AW16*10)+(AX16*10)+(AY16*15)+(AZ16*20)</f>
        <v>0</v>
      </c>
      <c r="BD16" s="11">
        <f>BA16+BB16+BC16</f>
        <v>36.06</v>
      </c>
      <c r="BE16" s="30">
        <f>(MIN(BD$5:BD$27)/BD16)*100</f>
        <v>76.705490848585683</v>
      </c>
      <c r="BF16" s="12">
        <v>45.6</v>
      </c>
      <c r="BG16" s="2"/>
      <c r="BH16" s="2"/>
      <c r="BI16" s="3">
        <v>6</v>
      </c>
      <c r="BJ16" s="3">
        <v>2</v>
      </c>
      <c r="BK16" s="3"/>
      <c r="BL16" s="3"/>
      <c r="BM16" s="3"/>
      <c r="BN16" s="3"/>
      <c r="BO16" s="6">
        <f>BF16+BG16+BH16</f>
        <v>45.6</v>
      </c>
      <c r="BP16" s="10">
        <f>BI16</f>
        <v>6</v>
      </c>
      <c r="BQ16" s="3">
        <f>(BJ16*5)+(BK16*10)+(BL16*10)+(BM16*15)+(BN16*20)</f>
        <v>10</v>
      </c>
      <c r="BR16" s="11">
        <f>IF(BF16="DQ",0,BO16+BP16+BQ16)</f>
        <v>61.6</v>
      </c>
      <c r="BS16" s="30">
        <f>(MIN(BR$5:BR$27)/BR16)*100</f>
        <v>71.314935064935057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0" t="e">
        <f>(MIN(CF$5:CF$27)/CF16)*100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>
      <c r="A17" s="34">
        <v>7</v>
      </c>
      <c r="B17" s="35"/>
      <c r="C17" s="38" t="s">
        <v>55</v>
      </c>
      <c r="D17" s="9"/>
      <c r="E17" s="39" t="s">
        <v>41</v>
      </c>
      <c r="F17" s="31">
        <f xml:space="preserve"> AB17+AQ17+BE17+BS17</f>
        <v>254.63254430677591</v>
      </c>
      <c r="G17" s="32">
        <f>H17+I17+J17</f>
        <v>201.64</v>
      </c>
      <c r="H17" s="21">
        <f>X17+AM17+BA17+BO17+CC17+CO17+CZ17+DK17</f>
        <v>147.63999999999999</v>
      </c>
      <c r="I17" s="7">
        <f>Z17+AO17+BC17+BQ17+CE17+CQ17+DB17+DM17</f>
        <v>10</v>
      </c>
      <c r="J17" s="23">
        <f>R17+AG17+AU17+BI17+BW17+CJ17+CU17+DF17</f>
        <v>44</v>
      </c>
      <c r="K17" s="12">
        <v>12.7</v>
      </c>
      <c r="L17" s="2"/>
      <c r="M17" s="2"/>
      <c r="N17" s="2"/>
      <c r="O17" s="2"/>
      <c r="P17" s="2"/>
      <c r="Q17" s="2"/>
      <c r="R17" s="3">
        <v>1</v>
      </c>
      <c r="S17" s="3"/>
      <c r="T17" s="3"/>
      <c r="U17" s="3"/>
      <c r="V17" s="3"/>
      <c r="W17" s="13"/>
      <c r="X17" s="6">
        <f>IF(K17="DQ",0,K17+L17+M17+N17+O17+P17+Q17)</f>
        <v>12.7</v>
      </c>
      <c r="Y17" s="10">
        <f>R17</f>
        <v>1</v>
      </c>
      <c r="Z17" s="3">
        <f>(S17*5)+(T17*10)+(U17*10)+(V17*15)+(W17*20)</f>
        <v>0</v>
      </c>
      <c r="AA17" s="11">
        <f>IF(K17="DQ",0,X17+Y17+Z17)</f>
        <v>13.7</v>
      </c>
      <c r="AB17" s="40">
        <f>(MIN(AA$5:AA$27)/AA17)*100</f>
        <v>100</v>
      </c>
      <c r="AC17" s="12">
        <v>34.4</v>
      </c>
      <c r="AD17" s="2"/>
      <c r="AE17" s="2"/>
      <c r="AF17" s="2"/>
      <c r="AG17" s="3">
        <v>14</v>
      </c>
      <c r="AH17" s="3"/>
      <c r="AI17" s="3"/>
      <c r="AJ17" s="3"/>
      <c r="AK17" s="3"/>
      <c r="AL17" s="3"/>
      <c r="AM17" s="6">
        <f>IF(AC17="DQ",0,AC17+AD17+AE17+AF17)</f>
        <v>34.4</v>
      </c>
      <c r="AN17" s="10">
        <f>AG17</f>
        <v>14</v>
      </c>
      <c r="AO17" s="3">
        <f>(AH17*5)+(AI17*10)+(AJ17*10)+(AK17*15)+(AL17*20)</f>
        <v>0</v>
      </c>
      <c r="AP17" s="11">
        <f>IF(AC17="DQ",0,AM17+AN17+AO17)</f>
        <v>48.4</v>
      </c>
      <c r="AQ17" s="30">
        <f>(MIN(AP$5:AP$27)/AP17)*100</f>
        <v>53.11983471074381</v>
      </c>
      <c r="AR17" s="12">
        <v>35.340000000000003</v>
      </c>
      <c r="AS17" s="2"/>
      <c r="AT17" s="2"/>
      <c r="AU17" s="3">
        <v>13</v>
      </c>
      <c r="AV17" s="3"/>
      <c r="AW17" s="3">
        <v>1</v>
      </c>
      <c r="AX17" s="3"/>
      <c r="AY17" s="3"/>
      <c r="AZ17" s="3"/>
      <c r="BA17" s="6">
        <f>AR17+AS17+AT17</f>
        <v>35.340000000000003</v>
      </c>
      <c r="BB17" s="10">
        <f>AU17</f>
        <v>13</v>
      </c>
      <c r="BC17" s="3">
        <f>(AV17*5)+(AW17*10)+(AX17*10)+(AY17*15)+(AZ17*20)</f>
        <v>10</v>
      </c>
      <c r="BD17" s="11">
        <f>BA17+BB17+BC17</f>
        <v>58.34</v>
      </c>
      <c r="BE17" s="30">
        <f>(MIN(BD$5:BD$27)/BD17)*100</f>
        <v>47.411724374357213</v>
      </c>
      <c r="BF17" s="12">
        <v>65.2</v>
      </c>
      <c r="BG17" s="2"/>
      <c r="BH17" s="2"/>
      <c r="BI17" s="3">
        <v>16</v>
      </c>
      <c r="BJ17" s="3"/>
      <c r="BK17" s="3"/>
      <c r="BL17" s="3"/>
      <c r="BM17" s="3"/>
      <c r="BN17" s="3"/>
      <c r="BO17" s="6">
        <f>BF17+BG17+BH17</f>
        <v>65.2</v>
      </c>
      <c r="BP17" s="10">
        <f>BI17</f>
        <v>16</v>
      </c>
      <c r="BQ17" s="3">
        <f>(BJ17*5)+(BK17*10)+(BL17*10)+(BM17*15)+(BN17*20)</f>
        <v>0</v>
      </c>
      <c r="BR17" s="11">
        <f>IF(BF17="DQ",0,BO17+BP17+BQ17)</f>
        <v>81.2</v>
      </c>
      <c r="BS17" s="30">
        <f>(MIN(BR$5:BR$27)/BR17)*100</f>
        <v>54.100985221674883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0" t="e">
        <f>(MIN(CF$5:CF$27)/CF17)*100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>
      <c r="A18" s="34">
        <v>8</v>
      </c>
      <c r="B18" s="35"/>
      <c r="C18" s="38" t="s">
        <v>45</v>
      </c>
      <c r="D18" s="9"/>
      <c r="E18" s="9" t="s">
        <v>41</v>
      </c>
      <c r="F18" s="31">
        <f xml:space="preserve"> AB18+AQ18+BE18+BS18</f>
        <v>242.84424989949594</v>
      </c>
      <c r="G18" s="32">
        <f>H18+I18+J18</f>
        <v>188.82</v>
      </c>
      <c r="H18" s="21">
        <f>X18+AM18+BA18+BO18+CC18+CO18+CZ18+DK18</f>
        <v>130.82</v>
      </c>
      <c r="I18" s="7">
        <f>Z18+AO18+BC18+BQ18+CE18+CQ18+DB18+DM18</f>
        <v>20</v>
      </c>
      <c r="J18" s="23">
        <f>R18+AG18+AU18+BI18+BW18+CJ18+CU18+DF18</f>
        <v>38</v>
      </c>
      <c r="K18" s="12">
        <v>17.43</v>
      </c>
      <c r="L18" s="2"/>
      <c r="M18" s="2"/>
      <c r="N18" s="2"/>
      <c r="O18" s="2"/>
      <c r="P18" s="2"/>
      <c r="Q18" s="2"/>
      <c r="R18" s="3">
        <v>2</v>
      </c>
      <c r="S18" s="3"/>
      <c r="T18" s="3"/>
      <c r="U18" s="3"/>
      <c r="V18" s="3"/>
      <c r="W18" s="13"/>
      <c r="X18" s="6">
        <f>IF(K18="DQ",0,K18+L18+M18+N18+O18+P18+Q18)</f>
        <v>17.43</v>
      </c>
      <c r="Y18" s="10">
        <f>R18</f>
        <v>2</v>
      </c>
      <c r="Z18" s="3">
        <f>(S18*5)+(T18*10)+(U18*10)+(V18*15)+(W18*20)</f>
        <v>0</v>
      </c>
      <c r="AA18" s="11">
        <f>IF(K18="DQ",0,X18+Y18+Z18)</f>
        <v>19.43</v>
      </c>
      <c r="AB18" s="30">
        <f>(MIN(AA$5:AA$27)/AA18)*100</f>
        <v>70.509521358723632</v>
      </c>
      <c r="AC18" s="12">
        <v>38.380000000000003</v>
      </c>
      <c r="AD18" s="2"/>
      <c r="AE18" s="2"/>
      <c r="AF18" s="2"/>
      <c r="AG18" s="3">
        <v>7</v>
      </c>
      <c r="AH18" s="3"/>
      <c r="AI18" s="3"/>
      <c r="AJ18" s="3"/>
      <c r="AK18" s="3"/>
      <c r="AL18" s="3"/>
      <c r="AM18" s="6">
        <f>IF(AC18="DQ",0,AC18+AD18+AE18+AF18)</f>
        <v>38.380000000000003</v>
      </c>
      <c r="AN18" s="10">
        <f>AG18</f>
        <v>7</v>
      </c>
      <c r="AO18" s="3">
        <f>(AH18*5)+(AI18*10)+(AJ18*10)+(AK18*15)+(AL18*20)</f>
        <v>0</v>
      </c>
      <c r="AP18" s="11">
        <f>IF(AC18="DQ",0,AM18+AN18+AO18)</f>
        <v>45.38</v>
      </c>
      <c r="AQ18" s="30">
        <f>(MIN(AP$5:AP$27)/AP18)*100</f>
        <v>56.65491405905685</v>
      </c>
      <c r="AR18" s="12">
        <v>34.51</v>
      </c>
      <c r="AS18" s="2"/>
      <c r="AT18" s="2"/>
      <c r="AU18" s="3">
        <v>18</v>
      </c>
      <c r="AV18" s="3"/>
      <c r="AW18" s="3"/>
      <c r="AX18" s="3">
        <v>1</v>
      </c>
      <c r="AY18" s="3"/>
      <c r="AZ18" s="3"/>
      <c r="BA18" s="6">
        <f>AR18+AS18+AT18</f>
        <v>34.51</v>
      </c>
      <c r="BB18" s="10">
        <f>AU18</f>
        <v>18</v>
      </c>
      <c r="BC18" s="3">
        <f>(AV18*5)+(AW18*10)+(AX18*10)+(AY18*15)+(AZ18*20)</f>
        <v>10</v>
      </c>
      <c r="BD18" s="11">
        <f>BA18+BB18+BC18</f>
        <v>62.51</v>
      </c>
      <c r="BE18" s="30">
        <f>(MIN(BD$5:BD$27)/BD18)*100</f>
        <v>44.248920172772358</v>
      </c>
      <c r="BF18" s="12">
        <v>40.5</v>
      </c>
      <c r="BG18" s="2"/>
      <c r="BH18" s="2"/>
      <c r="BI18" s="3">
        <v>11</v>
      </c>
      <c r="BJ18" s="3"/>
      <c r="BK18" s="3"/>
      <c r="BL18" s="3">
        <v>1</v>
      </c>
      <c r="BM18" s="3"/>
      <c r="BN18" s="3"/>
      <c r="BO18" s="6">
        <f>BF18+BG18+BH18</f>
        <v>40.5</v>
      </c>
      <c r="BP18" s="10">
        <f>BI18</f>
        <v>11</v>
      </c>
      <c r="BQ18" s="3">
        <f>(BJ18*5)+(BK18*10)+(BL18*10)+(BM18*15)+(BN18*20)</f>
        <v>10</v>
      </c>
      <c r="BR18" s="11">
        <f>IF(BF18="DQ",0,BO18+BP18+BQ18)</f>
        <v>61.5</v>
      </c>
      <c r="BS18" s="30">
        <f>(MIN(BR$5:BR$27)/BR18)*100</f>
        <v>71.430894308943095</v>
      </c>
      <c r="BT18" s="12"/>
      <c r="BU18" s="2"/>
      <c r="BV18" s="2"/>
      <c r="BW18" s="3"/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0" t="e">
        <f>(MIN(CF$5:CF$27)/CF18)*100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>
      <c r="A19" s="34">
        <v>9</v>
      </c>
      <c r="B19" s="35"/>
      <c r="C19" s="8" t="s">
        <v>48</v>
      </c>
      <c r="D19" s="9"/>
      <c r="E19" s="9" t="s">
        <v>41</v>
      </c>
      <c r="F19" s="31">
        <f xml:space="preserve"> AB19+AQ19+BE19+BS19</f>
        <v>217.23875900831308</v>
      </c>
      <c r="G19" s="32">
        <f>H19+I19+J19</f>
        <v>203.4</v>
      </c>
      <c r="H19" s="21">
        <f>X19+AM19+BA19+BO19+CC19+CO19+CZ19+DK19</f>
        <v>130.4</v>
      </c>
      <c r="I19" s="7">
        <f>Z19+AO19+BC19+BQ19+CE19+CQ19+DB19+DM19</f>
        <v>15</v>
      </c>
      <c r="J19" s="23">
        <f>R19+AG19+AU19+BI19+BW19+CJ19+CU19+DF19</f>
        <v>58</v>
      </c>
      <c r="K19" s="12">
        <v>22.3</v>
      </c>
      <c r="L19" s="2"/>
      <c r="M19" s="2"/>
      <c r="N19" s="2"/>
      <c r="O19" s="2"/>
      <c r="P19" s="2"/>
      <c r="Q19" s="2"/>
      <c r="R19" s="3">
        <v>5</v>
      </c>
      <c r="S19" s="3"/>
      <c r="T19" s="3"/>
      <c r="U19" s="3"/>
      <c r="V19" s="3"/>
      <c r="W19" s="13"/>
      <c r="X19" s="6">
        <f>IF(K19="DQ",0,K19+L19+M19+N19+O19+P19+Q19)</f>
        <v>22.3</v>
      </c>
      <c r="Y19" s="10">
        <f>R19</f>
        <v>5</v>
      </c>
      <c r="Z19" s="3">
        <f>(S19*5)+(T19*10)+(U19*10)+(V19*15)+(W19*20)</f>
        <v>0</v>
      </c>
      <c r="AA19" s="11">
        <f>IF(K19="DQ",0,X19+Y19+Z19)</f>
        <v>27.3</v>
      </c>
      <c r="AB19" s="30">
        <f>(MIN(AA$5:AA$27)/AA19)*100</f>
        <v>50.183150183150182</v>
      </c>
      <c r="AC19" s="12">
        <v>30.04</v>
      </c>
      <c r="AD19" s="2"/>
      <c r="AE19" s="2"/>
      <c r="AF19" s="2"/>
      <c r="AG19" s="3">
        <v>8</v>
      </c>
      <c r="AH19" s="3">
        <v>1</v>
      </c>
      <c r="AI19" s="3"/>
      <c r="AJ19" s="3"/>
      <c r="AK19" s="3"/>
      <c r="AL19" s="3"/>
      <c r="AM19" s="6">
        <f>IF(AC19="DQ",0,AC19+AD19+AE19+AF19)</f>
        <v>30.04</v>
      </c>
      <c r="AN19" s="10">
        <f>AG19</f>
        <v>8</v>
      </c>
      <c r="AO19" s="3">
        <f>(AH19*5)+(AI19*10)+(AJ19*10)+(AK19*15)+(AL19*20)</f>
        <v>5</v>
      </c>
      <c r="AP19" s="11">
        <f>IF(AC19="DQ",0,AM19+AN19+AO19)</f>
        <v>43.04</v>
      </c>
      <c r="AQ19" s="30">
        <f>(MIN(AP$5:AP$27)/AP19)*100</f>
        <v>59.735130111524171</v>
      </c>
      <c r="AR19" s="12">
        <v>28.71</v>
      </c>
      <c r="AS19" s="2"/>
      <c r="AT19" s="2"/>
      <c r="AU19" s="3">
        <v>27</v>
      </c>
      <c r="AV19" s="3"/>
      <c r="AW19" s="3"/>
      <c r="AX19" s="3">
        <v>1</v>
      </c>
      <c r="AY19" s="3"/>
      <c r="AZ19" s="3"/>
      <c r="BA19" s="6">
        <f>AR19+AS19+AT19</f>
        <v>28.71</v>
      </c>
      <c r="BB19" s="10">
        <f>AU19</f>
        <v>27</v>
      </c>
      <c r="BC19" s="3">
        <f>(AV19*5)+(AW19*10)+(AX19*10)+(AY19*15)+(AZ19*20)</f>
        <v>10</v>
      </c>
      <c r="BD19" s="11">
        <f>BA19+BB19+BC19</f>
        <v>65.710000000000008</v>
      </c>
      <c r="BE19" s="30">
        <f>(MIN(BD$5:BD$27)/BD19)*100</f>
        <v>42.094049611931204</v>
      </c>
      <c r="BF19" s="12">
        <v>49.35</v>
      </c>
      <c r="BG19" s="2"/>
      <c r="BH19" s="2"/>
      <c r="BI19" s="3">
        <v>18</v>
      </c>
      <c r="BJ19" s="3"/>
      <c r="BK19" s="3"/>
      <c r="BL19" s="3"/>
      <c r="BM19" s="3"/>
      <c r="BN19" s="3"/>
      <c r="BO19" s="6">
        <f>BF19+BG19+BH19</f>
        <v>49.35</v>
      </c>
      <c r="BP19" s="10">
        <f>BI19</f>
        <v>18</v>
      </c>
      <c r="BQ19" s="3">
        <f>(BJ19*5)+(BK19*10)+(BL19*10)+(BM19*15)+(BN19*20)</f>
        <v>0</v>
      </c>
      <c r="BR19" s="11">
        <f>IF(BF19="DQ",0,BO19+BP19+BQ19)</f>
        <v>67.349999999999994</v>
      </c>
      <c r="BS19" s="30">
        <f>(MIN(BR$5:BR$27)/BR19)*100</f>
        <v>65.22642910170751</v>
      </c>
      <c r="BT19" s="12"/>
      <c r="BU19" s="2"/>
      <c r="BV19" s="2"/>
      <c r="BW19" s="3"/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0" t="e">
        <f>(MIN(CF$5:CF$27)/CF19)*100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>
      <c r="A20" s="34">
        <v>11</v>
      </c>
      <c r="B20" s="35"/>
      <c r="C20" s="38" t="s">
        <v>46</v>
      </c>
      <c r="D20" s="25"/>
      <c r="E20" s="39" t="s">
        <v>41</v>
      </c>
      <c r="F20" s="31">
        <f xml:space="preserve"> AB20+AQ20+BE20+BS20</f>
        <v>198.87817378615836</v>
      </c>
      <c r="G20" s="32">
        <f>H20+I20+J20</f>
        <v>243.01999999999998</v>
      </c>
      <c r="H20" s="21">
        <f>X20+AM20+BA20+BO20+CC20+CO20+CZ20+DK20</f>
        <v>154.01999999999998</v>
      </c>
      <c r="I20" s="7">
        <f>Z20+AO20+BC20+BQ20+CE20+CQ20+DB20+DM20</f>
        <v>30</v>
      </c>
      <c r="J20" s="23">
        <f>R20+AG20+AU20+BI20+BW20+CJ20+CU20+DF20</f>
        <v>59</v>
      </c>
      <c r="K20" s="12">
        <v>19.190000000000001</v>
      </c>
      <c r="L20" s="2"/>
      <c r="M20" s="2"/>
      <c r="N20" s="2"/>
      <c r="O20" s="2"/>
      <c r="P20" s="2"/>
      <c r="Q20" s="2"/>
      <c r="R20" s="3">
        <v>4</v>
      </c>
      <c r="S20" s="3"/>
      <c r="T20" s="3"/>
      <c r="U20" s="3"/>
      <c r="V20" s="3"/>
      <c r="W20" s="13"/>
      <c r="X20" s="6">
        <f>IF(K20="DQ",0,K20+L20+M20+N20+O20+P20+Q20)</f>
        <v>19.190000000000001</v>
      </c>
      <c r="Y20" s="10">
        <f>R20</f>
        <v>4</v>
      </c>
      <c r="Z20" s="3">
        <f>(S20*5)+(T20*10)+(U20*10)+(V20*15)+(W20*20)</f>
        <v>0</v>
      </c>
      <c r="AA20" s="11">
        <f>IF(K20="DQ",0,X20+Y20+Z20)</f>
        <v>23.19</v>
      </c>
      <c r="AB20" s="30">
        <f>(MIN(AA$5:AA$27)/AA20)*100</f>
        <v>59.077188443294517</v>
      </c>
      <c r="AC20" s="12">
        <v>37.92</v>
      </c>
      <c r="AD20" s="2"/>
      <c r="AE20" s="2"/>
      <c r="AF20" s="2"/>
      <c r="AG20" s="3">
        <v>13</v>
      </c>
      <c r="AH20" s="3"/>
      <c r="AI20" s="3"/>
      <c r="AJ20" s="3"/>
      <c r="AK20" s="3"/>
      <c r="AL20" s="3"/>
      <c r="AM20" s="6">
        <f>IF(AC20="DQ",0,AC20+AD20+AE20+AF20)</f>
        <v>37.92</v>
      </c>
      <c r="AN20" s="10">
        <f>AG20</f>
        <v>13</v>
      </c>
      <c r="AO20" s="3">
        <f>(AH20*5)+(AI20*10)+(AJ20*10)+(AK20*15)+(AL20*20)</f>
        <v>0</v>
      </c>
      <c r="AP20" s="11">
        <f>IF(AC20="DQ",0,AM20+AN20+AO20)</f>
        <v>50.92</v>
      </c>
      <c r="AQ20" s="30">
        <f>(MIN(AP$5:AP$27)/AP20)*100</f>
        <v>50.490966221523962</v>
      </c>
      <c r="AR20" s="12">
        <v>36.46</v>
      </c>
      <c r="AS20" s="2"/>
      <c r="AT20" s="2"/>
      <c r="AU20" s="3">
        <v>40</v>
      </c>
      <c r="AV20" s="3"/>
      <c r="AW20" s="3">
        <v>1</v>
      </c>
      <c r="AX20" s="3">
        <v>1</v>
      </c>
      <c r="AY20" s="3"/>
      <c r="AZ20" s="3"/>
      <c r="BA20" s="6">
        <f>AR20+AS20+AT20</f>
        <v>36.46</v>
      </c>
      <c r="BB20" s="10">
        <f>AU20</f>
        <v>40</v>
      </c>
      <c r="BC20" s="3">
        <f>(AV20*5)+(AW20*10)+(AX20*10)+(AY20*15)+(AZ20*20)</f>
        <v>20</v>
      </c>
      <c r="BD20" s="11">
        <f>BA20+BB20+BC20</f>
        <v>96.460000000000008</v>
      </c>
      <c r="BE20" s="30">
        <f>(MIN(BD$5:BD$27)/BD20)*100</f>
        <v>28.675098486419238</v>
      </c>
      <c r="BF20" s="12">
        <v>60.45</v>
      </c>
      <c r="BG20" s="2"/>
      <c r="BH20" s="2"/>
      <c r="BI20" s="3">
        <v>2</v>
      </c>
      <c r="BJ20" s="3"/>
      <c r="BK20" s="3"/>
      <c r="BL20" s="3">
        <v>1</v>
      </c>
      <c r="BM20" s="3"/>
      <c r="BN20" s="3"/>
      <c r="BO20" s="6">
        <f>BF20+BG20+BH20</f>
        <v>60.45</v>
      </c>
      <c r="BP20" s="10">
        <f>BI20</f>
        <v>2</v>
      </c>
      <c r="BQ20" s="3">
        <f>(BJ20*5)+(BK20*10)+(BL20*10)+(BM20*15)+(BN20*20)</f>
        <v>10</v>
      </c>
      <c r="BR20" s="11">
        <f>IF(BF20="DQ",0,BO20+BP20+BQ20)</f>
        <v>72.45</v>
      </c>
      <c r="BS20" s="30">
        <f>(MIN(BR$5:BR$27)/BR20)*100</f>
        <v>60.634920634920633</v>
      </c>
      <c r="BT20" s="12"/>
      <c r="BU20" s="2"/>
      <c r="BV20" s="2"/>
      <c r="BW20" s="3"/>
      <c r="BX20" s="3"/>
      <c r="BY20" s="3"/>
      <c r="BZ20" s="3"/>
      <c r="CA20" s="3"/>
      <c r="CB20" s="3"/>
      <c r="CC20" s="6">
        <f>IF(BT20="DQ",0,BT20+BU20+BV20)</f>
        <v>0</v>
      </c>
      <c r="CD20" s="10">
        <f>BW20</f>
        <v>0</v>
      </c>
      <c r="CE20" s="3">
        <f>(BX20*5)+(BY20*10)+(BZ20*10)+(CA20*15)+(CB20*20)</f>
        <v>0</v>
      </c>
      <c r="CF20" s="11">
        <f>IF(BT20="DQ",0,CC20+CD20+CE20)</f>
        <v>0</v>
      </c>
      <c r="CG20" s="30" t="e">
        <f>(MIN(CF$5:CF$27)/CF20)*100</f>
        <v>#DIV/0!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CJ20/2</f>
        <v>0</v>
      </c>
      <c r="CQ20" s="3">
        <f>(CJ20*5)+(CK20*10)+(CL20*10)+(CM20*15)+(CN20*20)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CU20/2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DF20/2</f>
        <v>0</v>
      </c>
      <c r="DM20" s="3">
        <f>(DG20*3)+(DH20*5)+(DI20*5)+(DJ20*20)</f>
        <v>0</v>
      </c>
      <c r="DN20" s="11">
        <f>DK20+DL20+DM20</f>
        <v>0</v>
      </c>
    </row>
    <row r="21" spans="1:118" ht="15">
      <c r="A21" s="34">
        <v>10</v>
      </c>
      <c r="B21" s="35"/>
      <c r="C21" s="38" t="s">
        <v>58</v>
      </c>
      <c r="D21" s="9"/>
      <c r="E21" s="9" t="s">
        <v>41</v>
      </c>
      <c r="F21" s="31">
        <f xml:space="preserve"> AB21+AQ21+BE21+BS21</f>
        <v>195.91023966196627</v>
      </c>
      <c r="G21" s="32">
        <f>H21+I21+J21</f>
        <v>227.79999999999998</v>
      </c>
      <c r="H21" s="21">
        <f>X21+AM21+BA21+BO21+CC21+CO21+CZ21+DK21</f>
        <v>158.79999999999998</v>
      </c>
      <c r="I21" s="7">
        <f>Z21+AO21+BC21+BQ21+CE21+CQ21+DB21+DM21</f>
        <v>20</v>
      </c>
      <c r="J21" s="23">
        <f>R21+AG21+AU21+BI21+BW21+CJ21+CU21+DF21</f>
        <v>49</v>
      </c>
      <c r="K21" s="12">
        <v>22.93</v>
      </c>
      <c r="L21" s="2"/>
      <c r="M21" s="2"/>
      <c r="N21" s="2"/>
      <c r="O21" s="2"/>
      <c r="P21" s="2"/>
      <c r="Q21" s="2"/>
      <c r="R21" s="3">
        <v>4</v>
      </c>
      <c r="S21" s="3"/>
      <c r="T21" s="3"/>
      <c r="U21" s="3"/>
      <c r="V21" s="3"/>
      <c r="W21" s="13"/>
      <c r="X21" s="6">
        <f>IF(K21="DQ",0,K21+L21+M21+N21+O21+P21+Q21)</f>
        <v>22.93</v>
      </c>
      <c r="Y21" s="10">
        <f>R21</f>
        <v>4</v>
      </c>
      <c r="Z21" s="3">
        <f>(S21*5)+(T21*10)+(U21*10)+(V21*15)+(W21*20)</f>
        <v>0</v>
      </c>
      <c r="AA21" s="11">
        <f>IF(K21="DQ",0,X21+Y21+Z21)</f>
        <v>26.93</v>
      </c>
      <c r="AB21" s="30">
        <f>(MIN(AA$5:AA$27)/AA21)*100</f>
        <v>50.872632751578159</v>
      </c>
      <c r="AC21" s="12">
        <v>41.2</v>
      </c>
      <c r="AD21" s="2"/>
      <c r="AE21" s="2"/>
      <c r="AF21" s="2"/>
      <c r="AG21" s="3">
        <v>11</v>
      </c>
      <c r="AH21" s="3"/>
      <c r="AI21" s="3"/>
      <c r="AJ21" s="3">
        <v>1</v>
      </c>
      <c r="AK21" s="3"/>
      <c r="AL21" s="3"/>
      <c r="AM21" s="6">
        <f>IF(AC21="DQ",0,AC21+AD21+AE21+AF21)</f>
        <v>41.2</v>
      </c>
      <c r="AN21" s="10">
        <f>AG21</f>
        <v>11</v>
      </c>
      <c r="AO21" s="3">
        <f>(AH21*5)+(AI21*10)+(AJ21*10)+(AK21*15)+(AL21*20)</f>
        <v>10</v>
      </c>
      <c r="AP21" s="11">
        <f>IF(AC21="DQ",0,AM21+AN21+AO21)</f>
        <v>62.2</v>
      </c>
      <c r="AQ21" s="30">
        <f>(MIN(AP$5:AP$27)/AP21)*100</f>
        <v>41.334405144694536</v>
      </c>
      <c r="AR21" s="12">
        <v>31.57</v>
      </c>
      <c r="AS21" s="2"/>
      <c r="AT21" s="2"/>
      <c r="AU21" s="3">
        <v>29</v>
      </c>
      <c r="AV21" s="3"/>
      <c r="AW21" s="3"/>
      <c r="AX21" s="3">
        <v>1</v>
      </c>
      <c r="AY21" s="3"/>
      <c r="AZ21" s="3"/>
      <c r="BA21" s="6">
        <f>AR21+AS21+AT21</f>
        <v>31.57</v>
      </c>
      <c r="BB21" s="10">
        <f>AU21</f>
        <v>29</v>
      </c>
      <c r="BC21" s="3">
        <f>(AV21*5)+(AW21*10)+(AX21*10)+(AY21*15)+(AZ21*20)</f>
        <v>10</v>
      </c>
      <c r="BD21" s="11">
        <f>BA21+BB21+BC21</f>
        <v>70.569999999999993</v>
      </c>
      <c r="BE21" s="30">
        <f>(MIN(BD$5:BD$27)/BD21)*100</f>
        <v>39.195125407396915</v>
      </c>
      <c r="BF21" s="12">
        <v>63.1</v>
      </c>
      <c r="BG21" s="2"/>
      <c r="BH21" s="2"/>
      <c r="BI21" s="3">
        <v>5</v>
      </c>
      <c r="BJ21" s="3"/>
      <c r="BK21" s="3"/>
      <c r="BL21" s="3"/>
      <c r="BM21" s="3"/>
      <c r="BN21" s="3"/>
      <c r="BO21" s="6">
        <f>BF21+BG21+BH21</f>
        <v>63.1</v>
      </c>
      <c r="BP21" s="10">
        <f>BI21</f>
        <v>5</v>
      </c>
      <c r="BQ21" s="3">
        <f>(BJ21*5)+(BK21*10)+(BL21*10)+(BM21*15)+(BN21*20)</f>
        <v>0</v>
      </c>
      <c r="BR21" s="11">
        <f>IF(BF21="DQ",0,BO21+BP21+BQ21)</f>
        <v>68.099999999999994</v>
      </c>
      <c r="BS21" s="30">
        <f>(MIN(BR$5:BR$27)/BR21)*100</f>
        <v>64.508076358296634</v>
      </c>
      <c r="BT21" s="12"/>
      <c r="BU21" s="2"/>
      <c r="BV21" s="2"/>
      <c r="BW21" s="3"/>
      <c r="BX21" s="3"/>
      <c r="BY21" s="3"/>
      <c r="BZ21" s="3"/>
      <c r="CA21" s="3"/>
      <c r="CB21" s="3"/>
      <c r="CC21" s="6">
        <f>IF(BT21="DQ",0,BT21+BU21+BV21)</f>
        <v>0</v>
      </c>
      <c r="CD21" s="10">
        <f>BW21</f>
        <v>0</v>
      </c>
      <c r="CE21" s="3">
        <f>(BX21*5)+(BY21*10)+(BZ21*10)+(CA21*15)+(CB21*20)</f>
        <v>0</v>
      </c>
      <c r="CF21" s="11">
        <f>IF(BT21="DQ",0,CC21+CD21+CE21)</f>
        <v>0</v>
      </c>
      <c r="CG21" s="30" t="e">
        <f>(MIN(CF$5:CF$27)/CF21)*100</f>
        <v>#DIV/0!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CJ21/2</f>
        <v>0</v>
      </c>
      <c r="CQ21" s="3">
        <f>(CJ21*5)+(CK21*10)+(CL21*10)+(CM21*15)+(CN21*20)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CU21/2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DF21/2</f>
        <v>0</v>
      </c>
      <c r="DM21" s="3">
        <f>(DG21*3)+(DH21*5)+(DI21*5)+(DJ21*20)</f>
        <v>0</v>
      </c>
      <c r="DN21" s="11">
        <f>DK21+DL21+DM21</f>
        <v>0</v>
      </c>
    </row>
    <row r="22" spans="1:118" ht="15">
      <c r="A22" s="34">
        <v>13</v>
      </c>
      <c r="B22" s="35"/>
      <c r="C22" s="8" t="s">
        <v>40</v>
      </c>
      <c r="D22" s="9"/>
      <c r="E22" s="9" t="s">
        <v>41</v>
      </c>
      <c r="F22" s="31">
        <f xml:space="preserve"> AB22+AQ22+BE22+BS22</f>
        <v>184.25429127739361</v>
      </c>
      <c r="G22" s="32">
        <f>H22+I22+J22</f>
        <v>240.97</v>
      </c>
      <c r="H22" s="21">
        <f>X22+AM22+BA22+BO22+CC22+CO22+CZ22+DK22</f>
        <v>230.97</v>
      </c>
      <c r="I22" s="7">
        <f>Z22+AO22+BC22+BQ22+CE22+CQ22+DB22+DM22</f>
        <v>10</v>
      </c>
      <c r="J22" s="23">
        <f>R22+AG22+AU22+BI22+BW22+CJ22+CU22+DF22</f>
        <v>0</v>
      </c>
      <c r="K22" s="12">
        <v>28.37</v>
      </c>
      <c r="L22" s="2"/>
      <c r="M22" s="2"/>
      <c r="N22" s="2"/>
      <c r="O22" s="2"/>
      <c r="P22" s="2"/>
      <c r="Q22" s="2"/>
      <c r="R22" s="3">
        <v>0</v>
      </c>
      <c r="S22" s="3"/>
      <c r="T22" s="3"/>
      <c r="U22" s="3"/>
      <c r="V22" s="3"/>
      <c r="W22" s="13"/>
      <c r="X22" s="6">
        <f>IF(K22="DQ",0,K22+L22+M22+N22+O22+P22+Q22)</f>
        <v>28.37</v>
      </c>
      <c r="Y22" s="10">
        <f>R22</f>
        <v>0</v>
      </c>
      <c r="Z22" s="3">
        <f>(S22*5)+(T22*10)+(U22*10)+(V22*15)+(W22*20)</f>
        <v>0</v>
      </c>
      <c r="AA22" s="11">
        <f>IF(K22="DQ",0,X22+Y22+Z22)</f>
        <v>28.37</v>
      </c>
      <c r="AB22" s="30">
        <f>(MIN(AA$5:AA$27)/AA22)*100</f>
        <v>48.290447655974617</v>
      </c>
      <c r="AC22" s="26">
        <v>62.08</v>
      </c>
      <c r="AD22" s="2"/>
      <c r="AE22" s="2"/>
      <c r="AF22" s="2"/>
      <c r="AG22" s="3">
        <v>0</v>
      </c>
      <c r="AH22" s="3"/>
      <c r="AI22" s="3"/>
      <c r="AJ22" s="3"/>
      <c r="AK22" s="3"/>
      <c r="AL22" s="3"/>
      <c r="AM22" s="6">
        <f>IF(AC22="DQ",0,AC22+AD22+AE22+AF22)</f>
        <v>62.08</v>
      </c>
      <c r="AN22" s="10">
        <f>AG22</f>
        <v>0</v>
      </c>
      <c r="AO22" s="3">
        <f>(AH22*5)+(AI22*10)+(AJ22*10)+(AK22*15)+(AL22*20)</f>
        <v>0</v>
      </c>
      <c r="AP22" s="11">
        <f>IF(AC22="DQ",0,AM22+AN22+AO22)</f>
        <v>62.08</v>
      </c>
      <c r="AQ22" s="30">
        <f>(MIN(AP$5:AP$27)/AP22)*100</f>
        <v>41.414304123711347</v>
      </c>
      <c r="AR22" s="12">
        <v>50.36</v>
      </c>
      <c r="AS22" s="2"/>
      <c r="AT22" s="2"/>
      <c r="AU22" s="3">
        <v>0</v>
      </c>
      <c r="AV22" s="3"/>
      <c r="AW22" s="3"/>
      <c r="AX22" s="3">
        <v>1</v>
      </c>
      <c r="AY22" s="3"/>
      <c r="AZ22" s="3"/>
      <c r="BA22" s="6">
        <f>IF(AR22="DQ",0,AR22+AS22+AT22)</f>
        <v>50.36</v>
      </c>
      <c r="BB22" s="10">
        <f>AU22</f>
        <v>0</v>
      </c>
      <c r="BC22" s="3">
        <f>(AV22*5)+(AW22*10)+(AX22*10)+(AY22*15)+(AZ22*20)</f>
        <v>10</v>
      </c>
      <c r="BD22" s="11">
        <f>IF(AR22="DQ",0,BA22+BB22+BC22)</f>
        <v>60.36</v>
      </c>
      <c r="BE22" s="30">
        <f>(MIN(BD$5:BD$27)/BD22)*100</f>
        <v>45.825049701789268</v>
      </c>
      <c r="BF22" s="12">
        <v>90.16</v>
      </c>
      <c r="BG22" s="2"/>
      <c r="BH22" s="2"/>
      <c r="BI22" s="3">
        <v>0</v>
      </c>
      <c r="BJ22" s="3"/>
      <c r="BK22" s="3"/>
      <c r="BL22" s="3"/>
      <c r="BM22" s="3"/>
      <c r="BN22" s="3"/>
      <c r="BO22" s="6">
        <f>IF(BF22="DQ",0,BF22+BG22+BH22)</f>
        <v>90.16</v>
      </c>
      <c r="BP22" s="10">
        <f>BI22</f>
        <v>0</v>
      </c>
      <c r="BQ22" s="3">
        <f>(BJ22*5)+(BK22*10)+(BL22*10)+(BM22*15)+(BN22*20)</f>
        <v>0</v>
      </c>
      <c r="BR22" s="11">
        <f>IF(BF22="DQ",0,BO22+BP22+BQ22)</f>
        <v>90.16</v>
      </c>
      <c r="BS22" s="30">
        <f>(MIN(BR$5:BR$27)/BR22)*100</f>
        <v>48.724489795918366</v>
      </c>
      <c r="BT22" s="12"/>
      <c r="BU22" s="2"/>
      <c r="BV22" s="2"/>
      <c r="BW22" s="3"/>
      <c r="BX22" s="3"/>
      <c r="BY22" s="3"/>
      <c r="BZ22" s="3"/>
      <c r="CA22" s="3"/>
      <c r="CB22" s="3"/>
      <c r="CC22" s="6">
        <f>IF(BT22="DQ",0,BT22+BU22+BV22)</f>
        <v>0</v>
      </c>
      <c r="CD22" s="10">
        <f>BW22</f>
        <v>0</v>
      </c>
      <c r="CE22" s="3">
        <f>(BX22*5)+(BY22*10)+(BZ22*10)+(CA22*15)+(CB22*20)</f>
        <v>0</v>
      </c>
      <c r="CF22" s="11">
        <f>IF(BT22="DQ",0,CC22+CD22+CE22)</f>
        <v>0</v>
      </c>
      <c r="CG22" s="30" t="e">
        <f>(MIN(CF$5:CF$27)/CF22)*100</f>
        <v>#DIV/0!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CJ22/2</f>
        <v>0</v>
      </c>
      <c r="CQ22" s="3">
        <f>(CJ22*5)+(CK22*10)+(CL22*10)+(CM22*15)+(CN22*20)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CU22/2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DF22/2</f>
        <v>0</v>
      </c>
      <c r="DM22" s="3">
        <f>(DG22*3)+(DH22*5)+(DI22*5)+(DJ22*20)</f>
        <v>0</v>
      </c>
      <c r="DN22" s="11">
        <f>DK22+DL22+DM22</f>
        <v>0</v>
      </c>
    </row>
    <row r="23" spans="1:118" ht="15">
      <c r="A23" s="34">
        <v>14</v>
      </c>
      <c r="B23" s="35"/>
      <c r="C23" s="8" t="s">
        <v>54</v>
      </c>
      <c r="D23" s="25"/>
      <c r="E23" s="9" t="s">
        <v>41</v>
      </c>
      <c r="F23" s="31">
        <f xml:space="preserve"> AB23+AQ23+BE23+BS23</f>
        <v>181.25461093661565</v>
      </c>
      <c r="G23" s="32">
        <f>H23+I23+J23</f>
        <v>244.28</v>
      </c>
      <c r="H23" s="21">
        <f>X23+AM23+BA23+BO23+CC23+CO23+CZ23+DK23</f>
        <v>203.28</v>
      </c>
      <c r="I23" s="7">
        <f>Z23+AO23+BC23+BQ23+CE23+CQ23+DB23+DM23</f>
        <v>10</v>
      </c>
      <c r="J23" s="23">
        <f>R23+AG23+AU23+BI23+BW23+CJ23+CU23+DF23</f>
        <v>31</v>
      </c>
      <c r="K23" s="12">
        <v>23.74</v>
      </c>
      <c r="L23" s="2"/>
      <c r="M23" s="2"/>
      <c r="N23" s="2"/>
      <c r="O23" s="2"/>
      <c r="P23" s="2"/>
      <c r="Q23" s="2"/>
      <c r="R23" s="3">
        <v>5</v>
      </c>
      <c r="S23" s="3"/>
      <c r="T23" s="3"/>
      <c r="U23" s="3"/>
      <c r="V23" s="3"/>
      <c r="W23" s="13"/>
      <c r="X23" s="6">
        <f>IF(K23="DQ",0,K23+L23+M23+N23+O23+P23+Q23)</f>
        <v>23.74</v>
      </c>
      <c r="Y23" s="10">
        <f>R23</f>
        <v>5</v>
      </c>
      <c r="Z23" s="3">
        <f>(S23*5)+(T23*10)+(U23*10)+(V23*15)+(W23*20)</f>
        <v>0</v>
      </c>
      <c r="AA23" s="11">
        <f>IF(K23="DQ",0,X23+Y23+Z23)</f>
        <v>28.74</v>
      </c>
      <c r="AB23" s="30">
        <f>(MIN(AA$5:AA$27)/AA23)*100</f>
        <v>47.668754349338897</v>
      </c>
      <c r="AC23" s="12">
        <v>58.67</v>
      </c>
      <c r="AD23" s="2"/>
      <c r="AE23" s="2"/>
      <c r="AF23" s="2"/>
      <c r="AG23" s="3">
        <v>7</v>
      </c>
      <c r="AH23" s="3"/>
      <c r="AI23" s="3"/>
      <c r="AJ23" s="3"/>
      <c r="AK23" s="3"/>
      <c r="AL23" s="3"/>
      <c r="AM23" s="6">
        <f>IF(AC23="DQ",0,AC23+AD23+AE23+AF23)</f>
        <v>58.67</v>
      </c>
      <c r="AN23" s="10">
        <f>AG23</f>
        <v>7</v>
      </c>
      <c r="AO23" s="3">
        <f>(AH23*5)+(AI23*10)+(AJ23*10)+(AK23*15)+(AL23*20)</f>
        <v>0</v>
      </c>
      <c r="AP23" s="11">
        <f>IF(AC23="DQ",0,AM23+AN23+AO23)</f>
        <v>65.67</v>
      </c>
      <c r="AQ23" s="30">
        <f>(MIN(AP$5:AP$27)/AP23)*100</f>
        <v>39.150296939241663</v>
      </c>
      <c r="AR23" s="12">
        <v>41.36</v>
      </c>
      <c r="AS23" s="2"/>
      <c r="AT23" s="2"/>
      <c r="AU23" s="3">
        <v>12</v>
      </c>
      <c r="AV23" s="3"/>
      <c r="AW23" s="3"/>
      <c r="AX23" s="3">
        <v>1</v>
      </c>
      <c r="AY23" s="3"/>
      <c r="AZ23" s="3"/>
      <c r="BA23" s="6">
        <f>AR23+AS23+AT23</f>
        <v>41.36</v>
      </c>
      <c r="BB23" s="10">
        <f>AU23</f>
        <v>12</v>
      </c>
      <c r="BC23" s="3">
        <f>(AV23*5)+(AW23*10)+(AX23*10)+(AY23*15)+(AZ23*20)</f>
        <v>10</v>
      </c>
      <c r="BD23" s="11">
        <f>BA23+BB23+BC23</f>
        <v>63.36</v>
      </c>
      <c r="BE23" s="30">
        <f>(MIN(BD$5:BD$27)/BD23)*100</f>
        <v>43.655303030303031</v>
      </c>
      <c r="BF23" s="12">
        <v>79.510000000000005</v>
      </c>
      <c r="BG23" s="2"/>
      <c r="BH23" s="2"/>
      <c r="BI23" s="3">
        <v>7</v>
      </c>
      <c r="BJ23" s="3"/>
      <c r="BK23" s="3"/>
      <c r="BL23" s="3"/>
      <c r="BM23" s="3"/>
      <c r="BN23" s="3"/>
      <c r="BO23" s="6">
        <f>BF23+BG23+BH23</f>
        <v>79.510000000000005</v>
      </c>
      <c r="BP23" s="10">
        <f>BI23</f>
        <v>7</v>
      </c>
      <c r="BQ23" s="3">
        <f>(BJ23*5)+(BK23*10)+(BL23*10)+(BM23*15)+(BN23*20)</f>
        <v>0</v>
      </c>
      <c r="BR23" s="11">
        <f>IF(BF23="DQ",0,BO23+BP23+BQ23)</f>
        <v>86.51</v>
      </c>
      <c r="BS23" s="30">
        <f>(MIN(BR$5:BR$27)/BR23)*100</f>
        <v>50.780256617732057</v>
      </c>
      <c r="BT23" s="12"/>
      <c r="BU23" s="2"/>
      <c r="BV23" s="2"/>
      <c r="BW23" s="3"/>
      <c r="BX23" s="3"/>
      <c r="BY23" s="3"/>
      <c r="BZ23" s="3"/>
      <c r="CA23" s="3"/>
      <c r="CB23" s="3"/>
      <c r="CC23" s="6">
        <f>IF(BT23="DQ",0,BT23+BU23+BV23)</f>
        <v>0</v>
      </c>
      <c r="CD23" s="10">
        <f>BW23</f>
        <v>0</v>
      </c>
      <c r="CE23" s="3">
        <f>(BX23*5)+(BY23*10)+(BZ23*10)+(CA23*15)+(CB23*20)</f>
        <v>0</v>
      </c>
      <c r="CF23" s="11">
        <f>IF(BT23="DQ",0,CC23+CD23+CE23)</f>
        <v>0</v>
      </c>
      <c r="CG23" s="30" t="e">
        <f>(MIN(CF$5:CF$27)/CF23)*100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CJ23/2</f>
        <v>0</v>
      </c>
      <c r="CQ23" s="3">
        <f>(CJ23*5)+(CK23*10)+(CL23*10)+(CM23*15)+(CN23*20)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CU23/2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DF23/2</f>
        <v>0</v>
      </c>
      <c r="DM23" s="3">
        <f>(DG23*3)+(DH23*5)+(DI23*5)+(DJ23*20)</f>
        <v>0</v>
      </c>
      <c r="DN23" s="11">
        <f>DK23+DL23+DM23</f>
        <v>0</v>
      </c>
    </row>
    <row r="24" spans="1:118" ht="15">
      <c r="A24" s="34">
        <v>15</v>
      </c>
      <c r="B24" s="35"/>
      <c r="C24" s="38" t="s">
        <v>50</v>
      </c>
      <c r="D24" s="9"/>
      <c r="E24" s="9" t="s">
        <v>41</v>
      </c>
      <c r="F24" s="31">
        <f xml:space="preserve"> AB24+AQ24+BE24+BS24</f>
        <v>180.31979702486521</v>
      </c>
      <c r="G24" s="32">
        <f>H24+I24+J24</f>
        <v>243.32</v>
      </c>
      <c r="H24" s="21">
        <f>X24+AM24+BA24+BO24+CC24+CO24+CZ24+DK24</f>
        <v>175.32</v>
      </c>
      <c r="I24" s="7">
        <f>Z24+AO24+BC24+BQ24+CE24+CQ24+DB24+DM24</f>
        <v>10</v>
      </c>
      <c r="J24" s="23">
        <f>R24+AG24+AU24+BI24+BW24+CJ24+CU24+DF24</f>
        <v>58</v>
      </c>
      <c r="K24" s="12">
        <v>16.23</v>
      </c>
      <c r="L24" s="2"/>
      <c r="M24" s="2"/>
      <c r="N24" s="2"/>
      <c r="O24" s="2"/>
      <c r="P24" s="2"/>
      <c r="Q24" s="2"/>
      <c r="R24" s="3">
        <v>17</v>
      </c>
      <c r="S24" s="3"/>
      <c r="T24" s="3"/>
      <c r="U24" s="3"/>
      <c r="V24" s="3"/>
      <c r="W24" s="13"/>
      <c r="X24" s="6">
        <f>IF(K24="DQ",0,K24+L24+M24+N24+O24+P24+Q24)</f>
        <v>16.23</v>
      </c>
      <c r="Y24" s="10">
        <f>R24</f>
        <v>17</v>
      </c>
      <c r="Z24" s="3">
        <f>(S24*5)+(T24*10)+(U24*10)+(V24*15)+(W24*20)</f>
        <v>0</v>
      </c>
      <c r="AA24" s="11">
        <f>IF(K24="DQ",0,X24+Y24+Z24)</f>
        <v>33.230000000000004</v>
      </c>
      <c r="AB24" s="30">
        <f>(MIN(AA$5:AA$27)/AA24)*100</f>
        <v>41.227806199217568</v>
      </c>
      <c r="AC24" s="12">
        <v>42.27</v>
      </c>
      <c r="AD24" s="2"/>
      <c r="AE24" s="2"/>
      <c r="AF24" s="2"/>
      <c r="AG24" s="3">
        <v>12</v>
      </c>
      <c r="AH24" s="3"/>
      <c r="AI24" s="3"/>
      <c r="AJ24" s="3"/>
      <c r="AK24" s="3"/>
      <c r="AL24" s="3"/>
      <c r="AM24" s="6">
        <f>IF(AC24="DQ",0,AC24+AD24+AE24+AF24)</f>
        <v>42.27</v>
      </c>
      <c r="AN24" s="10">
        <f>AG24</f>
        <v>12</v>
      </c>
      <c r="AO24" s="3">
        <f>(AH24*5)+(AI24*10)+(AJ24*10)+(AK24*15)+(AL24*20)</f>
        <v>0</v>
      </c>
      <c r="AP24" s="11">
        <f>IF(AC24="DQ",0,AM24+AN24+AO24)</f>
        <v>54.27</v>
      </c>
      <c r="AQ24" s="30">
        <f>(MIN(AP$5:AP$27)/AP24)*100</f>
        <v>47.374239911553346</v>
      </c>
      <c r="AR24" s="12">
        <v>46.25</v>
      </c>
      <c r="AS24" s="2"/>
      <c r="AT24" s="2"/>
      <c r="AU24" s="3">
        <v>21</v>
      </c>
      <c r="AV24" s="3"/>
      <c r="AW24" s="3"/>
      <c r="AX24" s="3">
        <v>1</v>
      </c>
      <c r="AY24" s="3"/>
      <c r="AZ24" s="3"/>
      <c r="BA24" s="6">
        <f>AR24+AS24+AT24</f>
        <v>46.25</v>
      </c>
      <c r="BB24" s="10">
        <f>AU24</f>
        <v>21</v>
      </c>
      <c r="BC24" s="3">
        <f>(AV24*5)+(AW24*10)+(AX24*10)+(AY24*15)+(AZ24*20)</f>
        <v>10</v>
      </c>
      <c r="BD24" s="11">
        <f>BA24+BB24+BC24</f>
        <v>77.25</v>
      </c>
      <c r="BE24" s="30">
        <f>(MIN(BD$5:BD$27)/BD24)*100</f>
        <v>35.805825242718448</v>
      </c>
      <c r="BF24" s="12">
        <v>70.569999999999993</v>
      </c>
      <c r="BG24" s="2"/>
      <c r="BH24" s="2"/>
      <c r="BI24" s="3">
        <v>8</v>
      </c>
      <c r="BJ24" s="3"/>
      <c r="BK24" s="3"/>
      <c r="BL24" s="3"/>
      <c r="BM24" s="3"/>
      <c r="BN24" s="3"/>
      <c r="BO24" s="6">
        <f>BF24+BG24+BH24</f>
        <v>70.569999999999993</v>
      </c>
      <c r="BP24" s="10">
        <f>BI24</f>
        <v>8</v>
      </c>
      <c r="BQ24" s="3">
        <f>(BJ24*5)+(BK24*10)+(BL24*10)+(BM24*15)+(BN24*20)</f>
        <v>0</v>
      </c>
      <c r="BR24" s="11">
        <f>IF(BF24="DQ",0,BO24+BP24+BQ24)</f>
        <v>78.569999999999993</v>
      </c>
      <c r="BS24" s="30">
        <f>(MIN(BR$5:BR$27)/BR24)*100</f>
        <v>55.911925671375847</v>
      </c>
      <c r="BT24" s="12"/>
      <c r="BU24" s="2"/>
      <c r="BV24" s="2"/>
      <c r="BW24" s="3"/>
      <c r="BX24" s="3"/>
      <c r="BY24" s="3"/>
      <c r="BZ24" s="3"/>
      <c r="CA24" s="3"/>
      <c r="CB24" s="3"/>
      <c r="CC24" s="6">
        <f>IF(BT24="DQ",0,BT24+BU24+BV24)</f>
        <v>0</v>
      </c>
      <c r="CD24" s="10">
        <f>BW24</f>
        <v>0</v>
      </c>
      <c r="CE24" s="3">
        <f>(BX24*5)+(BY24*10)+(BZ24*10)+(CA24*15)+(CB24*20)</f>
        <v>0</v>
      </c>
      <c r="CF24" s="11">
        <f>IF(BT24="DQ",0,CC24+CD24+CE24)</f>
        <v>0</v>
      </c>
      <c r="CG24" s="30" t="e">
        <f>(MIN(CF$5:CF$27)/CF24)*100</f>
        <v>#DIV/0!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CJ24/2</f>
        <v>0</v>
      </c>
      <c r="CQ24" s="3">
        <f>(CJ24*5)+(CK24*10)+(CL24*10)+(CM24*15)+(CN24*20)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CU24/2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DF24/2</f>
        <v>0</v>
      </c>
      <c r="DM24" s="3">
        <f>(DG24*3)+(DH24*5)+(DI24*5)+(DJ24*20)</f>
        <v>0</v>
      </c>
      <c r="DN24" s="11">
        <f>DK24+DL24+DM24</f>
        <v>0</v>
      </c>
    </row>
    <row r="25" spans="1:118" ht="15">
      <c r="A25" s="34">
        <v>17</v>
      </c>
      <c r="B25" s="35"/>
      <c r="C25" s="38" t="s">
        <v>60</v>
      </c>
      <c r="D25" s="25"/>
      <c r="E25" s="9" t="s">
        <v>41</v>
      </c>
      <c r="F25" s="31">
        <f xml:space="preserve"> AB25+AQ25+BE25+BS25</f>
        <v>121.1232925340431</v>
      </c>
      <c r="G25" s="32">
        <f>H25+I25+J25</f>
        <v>362.12</v>
      </c>
      <c r="H25" s="21">
        <f>X25+AM25+BA25+BO25+CC25+CO25+CZ25+DK25</f>
        <v>140.12</v>
      </c>
      <c r="I25" s="7">
        <f>Z25+AO25+BC25+BQ25+CE25+CQ25+DB25+DM25</f>
        <v>60</v>
      </c>
      <c r="J25" s="23">
        <f>R25+AG25+AU25+BI25+BW25+CJ25+CU25+DF25</f>
        <v>162</v>
      </c>
      <c r="K25" s="12">
        <v>16.05</v>
      </c>
      <c r="L25" s="2"/>
      <c r="M25" s="2"/>
      <c r="N25" s="2"/>
      <c r="O25" s="2"/>
      <c r="P25" s="2"/>
      <c r="Q25" s="2"/>
      <c r="R25" s="3">
        <v>31</v>
      </c>
      <c r="S25" s="3"/>
      <c r="T25" s="3"/>
      <c r="U25" s="3"/>
      <c r="V25" s="3"/>
      <c r="W25" s="13"/>
      <c r="X25" s="6">
        <f>IF(K25="DQ",0,K25+L25+M25+N25+O25+P25+Q25)</f>
        <v>16.05</v>
      </c>
      <c r="Y25" s="10">
        <f>R25</f>
        <v>31</v>
      </c>
      <c r="Z25" s="3">
        <f>(S25*5)+(T25*10)+(U25*10)+(V25*15)+(W25*20)</f>
        <v>0</v>
      </c>
      <c r="AA25" s="11">
        <f>IF(K25="DQ",0,X25+Y25+Z25)</f>
        <v>47.05</v>
      </c>
      <c r="AB25" s="30">
        <f>(MIN(AA$5:AA$27)/AA25)*100</f>
        <v>29.117959617428269</v>
      </c>
      <c r="AC25" s="12">
        <v>29.15</v>
      </c>
      <c r="AD25" s="2"/>
      <c r="AE25" s="2"/>
      <c r="AF25" s="2"/>
      <c r="AG25" s="3">
        <v>49</v>
      </c>
      <c r="AH25" s="3"/>
      <c r="AI25" s="3">
        <v>2</v>
      </c>
      <c r="AJ25" s="3"/>
      <c r="AK25" s="3"/>
      <c r="AL25" s="3"/>
      <c r="AM25" s="6">
        <f>IF(AC25="DQ",0,AC25+AD25+AE25+AF25)</f>
        <v>29.15</v>
      </c>
      <c r="AN25" s="10">
        <f>AG25</f>
        <v>49</v>
      </c>
      <c r="AO25" s="3">
        <f>(AH25*5)+(AI25*10)+(AJ25*10)+(AK25*15)+(AL25*20)</f>
        <v>20</v>
      </c>
      <c r="AP25" s="11">
        <f>IF(AC25="DQ",0,AM25+AN25+AO25)</f>
        <v>98.15</v>
      </c>
      <c r="AQ25" s="30">
        <f>(MIN(AP$5:AP$27)/AP25)*100</f>
        <v>26.19460010188487</v>
      </c>
      <c r="AR25" s="12">
        <v>41.24</v>
      </c>
      <c r="AS25" s="2"/>
      <c r="AT25" s="2"/>
      <c r="AU25" s="3">
        <v>24</v>
      </c>
      <c r="AV25" s="3"/>
      <c r="AW25" s="3"/>
      <c r="AX25" s="3">
        <v>2</v>
      </c>
      <c r="AY25" s="3"/>
      <c r="AZ25" s="3"/>
      <c r="BA25" s="6">
        <f>AR25+AS25+AT25</f>
        <v>41.24</v>
      </c>
      <c r="BB25" s="10">
        <f>AU25</f>
        <v>24</v>
      </c>
      <c r="BC25" s="3">
        <f>(AV25*5)+(AW25*10)+(AX25*10)+(AY25*15)+(AZ25*20)</f>
        <v>20</v>
      </c>
      <c r="BD25" s="11">
        <f>BA25+BB25+BC25</f>
        <v>85.240000000000009</v>
      </c>
      <c r="BE25" s="30">
        <f>(MIN(BD$5:BD$27)/BD25)*100</f>
        <v>32.449554199906146</v>
      </c>
      <c r="BF25" s="12">
        <v>53.68</v>
      </c>
      <c r="BG25" s="2"/>
      <c r="BH25" s="2"/>
      <c r="BI25" s="3">
        <v>58</v>
      </c>
      <c r="BJ25" s="3"/>
      <c r="BK25" s="3"/>
      <c r="BL25" s="3">
        <v>2</v>
      </c>
      <c r="BM25" s="3"/>
      <c r="BN25" s="3"/>
      <c r="BO25" s="6">
        <f>BF25+BG25+BH25</f>
        <v>53.68</v>
      </c>
      <c r="BP25" s="10">
        <f>BI25</f>
        <v>58</v>
      </c>
      <c r="BQ25" s="3">
        <f>(BJ25*5)+(BK25*10)+(BL25*10)+(BM25*15)+(BN25*20)</f>
        <v>20</v>
      </c>
      <c r="BR25" s="11">
        <f>IF(BF25="DQ",0,BO25+BP25+BQ25)</f>
        <v>131.68</v>
      </c>
      <c r="BS25" s="30">
        <f>(MIN(BR$5:BR$27)/BR25)*100</f>
        <v>33.361178614823814</v>
      </c>
      <c r="BT25" s="12"/>
      <c r="BU25" s="2"/>
      <c r="BV25" s="2"/>
      <c r="BW25" s="3"/>
      <c r="BX25" s="3"/>
      <c r="BY25" s="3"/>
      <c r="BZ25" s="3"/>
      <c r="CA25" s="3"/>
      <c r="CB25" s="3"/>
      <c r="CC25" s="6">
        <f>IF(BT25="DQ",0,BT25+BU25+BV25)</f>
        <v>0</v>
      </c>
      <c r="CD25" s="10">
        <f>BW25</f>
        <v>0</v>
      </c>
      <c r="CE25" s="3">
        <f>(BX25*5)+(BY25*10)+(BZ25*10)+(CA25*15)+(CB25*20)</f>
        <v>0</v>
      </c>
      <c r="CF25" s="11">
        <f>IF(BT25="DQ",0,CC25+CD25+CE25)</f>
        <v>0</v>
      </c>
      <c r="CG25" s="30" t="e">
        <f>(MIN(CF$5:CF$27)/CF25)*100</f>
        <v>#DIV/0!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CJ25/2</f>
        <v>0</v>
      </c>
      <c r="CQ25" s="3">
        <f>(CJ25*5)+(CK25*10)+(CL25*10)+(CM25*15)+(CN25*20)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CU25/2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DF25/2</f>
        <v>0</v>
      </c>
      <c r="DM25" s="3">
        <f>(DG25*3)+(DH25*5)+(DI25*5)+(DJ25*20)</f>
        <v>0</v>
      </c>
      <c r="DN25" s="11">
        <f>DK25+DL25+DM25</f>
        <v>0</v>
      </c>
    </row>
    <row r="26" spans="1:118" ht="15">
      <c r="A26" s="34">
        <v>18</v>
      </c>
      <c r="B26" s="35"/>
      <c r="C26" s="38" t="s">
        <v>53</v>
      </c>
      <c r="D26" s="25"/>
      <c r="E26" s="39" t="s">
        <v>41</v>
      </c>
      <c r="F26" s="31">
        <f xml:space="preserve"> AB26+AQ26+BE26+BS26</f>
        <v>120.66316101545166</v>
      </c>
      <c r="G26" s="32">
        <f>H26+I26+J26</f>
        <v>409.39</v>
      </c>
      <c r="H26" s="21">
        <f>X26+AM26+BA26+BO26+CC26+CO26+CZ26+DK26</f>
        <v>205.39</v>
      </c>
      <c r="I26" s="7">
        <f>Z26+AO26+BC26+BQ26+CE26+CQ26+DB26+DM26</f>
        <v>55</v>
      </c>
      <c r="J26" s="23">
        <f>R26+AG26+AU26+BI26+BW26+CJ26+CU26+DF26</f>
        <v>149</v>
      </c>
      <c r="K26" s="12">
        <v>23.27</v>
      </c>
      <c r="L26" s="2"/>
      <c r="M26" s="2"/>
      <c r="N26" s="2"/>
      <c r="O26" s="2"/>
      <c r="P26" s="2"/>
      <c r="Q26" s="2"/>
      <c r="R26" s="3">
        <v>14</v>
      </c>
      <c r="S26" s="3"/>
      <c r="T26" s="3"/>
      <c r="U26" s="3"/>
      <c r="V26" s="3"/>
      <c r="W26" s="13"/>
      <c r="X26" s="6">
        <f>IF(K26="DQ",0,K26+L26+M26+N26+O26+P26+Q26)</f>
        <v>23.27</v>
      </c>
      <c r="Y26" s="10">
        <f>R26</f>
        <v>14</v>
      </c>
      <c r="Z26" s="3">
        <f>(S26*5)+(T26*10)+(U26*10)+(V26*15)+(W26*20)</f>
        <v>0</v>
      </c>
      <c r="AA26" s="11">
        <f>IF(K26="DQ",0,X26+Y26+Z26)</f>
        <v>37.269999999999996</v>
      </c>
      <c r="AB26" s="30">
        <f>(MIN(AA$5:AA$27)/AA26)*100</f>
        <v>36.75878722833378</v>
      </c>
      <c r="AC26" s="12">
        <v>48.2</v>
      </c>
      <c r="AD26" s="2"/>
      <c r="AE26" s="2"/>
      <c r="AF26" s="2"/>
      <c r="AG26" s="3">
        <v>31</v>
      </c>
      <c r="AH26" s="3">
        <v>1</v>
      </c>
      <c r="AI26" s="3"/>
      <c r="AJ26" s="3"/>
      <c r="AK26" s="3"/>
      <c r="AL26" s="3"/>
      <c r="AM26" s="6">
        <f>IF(AC26="DQ",0,AC26+AD26+AE26+AF26)</f>
        <v>48.2</v>
      </c>
      <c r="AN26" s="10">
        <f>AG26</f>
        <v>31</v>
      </c>
      <c r="AO26" s="3">
        <f>(AH26*5)+(AI26*10)+(AJ26*10)+(AK26*15)+(AL26*20)</f>
        <v>5</v>
      </c>
      <c r="AP26" s="11">
        <f>IF(AC26="DQ",0,AM26+AN26+AO26)</f>
        <v>84.2</v>
      </c>
      <c r="AQ26" s="30">
        <f>(MIN(AP$5:AP$27)/AP26)*100</f>
        <v>30.534441805225654</v>
      </c>
      <c r="AR26" s="12">
        <v>55.29</v>
      </c>
      <c r="AS26" s="2"/>
      <c r="AT26" s="2"/>
      <c r="AU26" s="3">
        <v>74</v>
      </c>
      <c r="AV26" s="3"/>
      <c r="AW26" s="3">
        <v>2</v>
      </c>
      <c r="AX26" s="3">
        <v>2</v>
      </c>
      <c r="AY26" s="3"/>
      <c r="AZ26" s="3"/>
      <c r="BA26" s="6">
        <f>AR26+AS26+AT26</f>
        <v>55.29</v>
      </c>
      <c r="BB26" s="10">
        <f>AU26</f>
        <v>74</v>
      </c>
      <c r="BC26" s="3">
        <f>(AV26*5)+(AW26*10)+(AX26*10)+(AY26*15)+(AZ26*20)</f>
        <v>40</v>
      </c>
      <c r="BD26" s="11">
        <f>BA26+BB26+BC26</f>
        <v>169.29</v>
      </c>
      <c r="BE26" s="30">
        <f>(MIN(BD$5:BD$27)/BD26)*100</f>
        <v>16.338826865142657</v>
      </c>
      <c r="BF26" s="12">
        <v>78.63</v>
      </c>
      <c r="BG26" s="2"/>
      <c r="BH26" s="2"/>
      <c r="BI26" s="3">
        <v>30</v>
      </c>
      <c r="BJ26" s="3"/>
      <c r="BK26" s="3">
        <v>1</v>
      </c>
      <c r="BL26" s="3"/>
      <c r="BM26" s="3"/>
      <c r="BN26" s="3"/>
      <c r="BO26" s="6">
        <f>BF26+BG26+BH26</f>
        <v>78.63</v>
      </c>
      <c r="BP26" s="10">
        <f>BI26</f>
        <v>30</v>
      </c>
      <c r="BQ26" s="3">
        <f>(BJ26*5)+(BK26*10)+(BL26*10)+(BM26*15)+(BN26*20)</f>
        <v>10</v>
      </c>
      <c r="BR26" s="11">
        <f>IF(BF26="DQ",0,BO26+BP26+BQ26)</f>
        <v>118.63</v>
      </c>
      <c r="BS26" s="30">
        <f>(MIN(BR$5:BR$27)/BR26)*100</f>
        <v>37.031105116749558</v>
      </c>
      <c r="BT26" s="12"/>
      <c r="BU26" s="2"/>
      <c r="BV26" s="2"/>
      <c r="BW26" s="3"/>
      <c r="BX26" s="3"/>
      <c r="BY26" s="3"/>
      <c r="BZ26" s="3"/>
      <c r="CA26" s="3"/>
      <c r="CB26" s="3"/>
      <c r="CC26" s="6">
        <f>IF(BT26="DQ",0,BT26+BU26+BV26)</f>
        <v>0</v>
      </c>
      <c r="CD26" s="10">
        <f>BW26</f>
        <v>0</v>
      </c>
      <c r="CE26" s="3">
        <f>(BX26*5)+(BY26*10)+(BZ26*10)+(CA26*15)+(CB26*20)</f>
        <v>0</v>
      </c>
      <c r="CF26" s="11">
        <f>IF(BT26="DQ",0,CC26+CD26+CE26)</f>
        <v>0</v>
      </c>
      <c r="CG26" s="30" t="e">
        <f>(MIN(CF$5:CF$27)/CF26)*100</f>
        <v>#DIV/0!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CJ26/2</f>
        <v>0</v>
      </c>
      <c r="CQ26" s="3">
        <f>(CJ26*5)+(CK26*10)+(CL26*10)+(CM26*15)+(CN26*20)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CU26/2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DF26/2</f>
        <v>0</v>
      </c>
      <c r="DM26" s="3">
        <f>(DG26*3)+(DH26*5)+(DI26*5)+(DJ26*20)</f>
        <v>0</v>
      </c>
      <c r="DN26" s="11">
        <f>DK26+DL26+DM26</f>
        <v>0</v>
      </c>
    </row>
    <row r="27" spans="1:118" ht="15">
      <c r="A27" s="34">
        <v>19</v>
      </c>
      <c r="B27" s="35"/>
      <c r="C27" s="38" t="s">
        <v>42</v>
      </c>
      <c r="D27" s="9"/>
      <c r="E27" s="9" t="s">
        <v>41</v>
      </c>
      <c r="F27" s="31">
        <f xml:space="preserve"> AB27+AQ27+BE27+BS27</f>
        <v>58.891809038320055</v>
      </c>
      <c r="G27" s="32">
        <f>H27+I27+J27</f>
        <v>728.2</v>
      </c>
      <c r="H27" s="21">
        <f>X27+AM27+BA27+BO27+CC27+CO27+CZ27+DK27</f>
        <v>395.2</v>
      </c>
      <c r="I27" s="7">
        <f>Z27+AO27+BC27+BQ27+CE27+CQ27+DB27+DM27</f>
        <v>100</v>
      </c>
      <c r="J27" s="23">
        <f>R27+AG27+AU27+BI27+BW27+CJ27+CU27+DF27</f>
        <v>233</v>
      </c>
      <c r="K27" s="12">
        <v>54.32</v>
      </c>
      <c r="L27" s="2"/>
      <c r="M27" s="2"/>
      <c r="N27" s="2"/>
      <c r="O27" s="2"/>
      <c r="P27" s="2"/>
      <c r="Q27" s="2"/>
      <c r="R27" s="3">
        <v>71</v>
      </c>
      <c r="S27" s="3"/>
      <c r="T27" s="3">
        <v>1</v>
      </c>
      <c r="U27" s="3"/>
      <c r="V27" s="3"/>
      <c r="W27" s="13"/>
      <c r="X27" s="6">
        <f>IF(K27="DQ",0,K27+L27+M27+N27+O27+P27+Q27)</f>
        <v>54.32</v>
      </c>
      <c r="Y27" s="10">
        <f>R27</f>
        <v>71</v>
      </c>
      <c r="Z27" s="3">
        <f>(S27*5)+(T27*10)+(U27*10)+(V27*15)+(W27*20)</f>
        <v>10</v>
      </c>
      <c r="AA27" s="11">
        <f>IF(K27="DQ",0,X27+Y27+Z27)</f>
        <v>135.32</v>
      </c>
      <c r="AB27" s="30">
        <f>(MIN(AA$5:AA$27)/AA27)*100</f>
        <v>10.124150162577594</v>
      </c>
      <c r="AC27" s="12">
        <v>100.44</v>
      </c>
      <c r="AD27" s="2"/>
      <c r="AE27" s="2"/>
      <c r="AF27" s="2"/>
      <c r="AG27" s="3">
        <v>63</v>
      </c>
      <c r="AH27" s="3"/>
      <c r="AI27" s="3">
        <v>3</v>
      </c>
      <c r="AJ27" s="3"/>
      <c r="AK27" s="3"/>
      <c r="AL27" s="3"/>
      <c r="AM27" s="6">
        <f>IF(AC27="DQ",0,AC27+AD27+AE27+AF27)</f>
        <v>100.44</v>
      </c>
      <c r="AN27" s="10">
        <f>AG27</f>
        <v>63</v>
      </c>
      <c r="AO27" s="3">
        <f>(AH27*5)+(AI27*10)+(AJ27*10)+(AK27*15)+(AL27*20)</f>
        <v>30</v>
      </c>
      <c r="AP27" s="11">
        <f>IF(AC27="DQ",0,AM27+AN27+AO27)</f>
        <v>193.44</v>
      </c>
      <c r="AQ27" s="30">
        <f>(MIN(AP$5:AP$27)/AP27)*100</f>
        <v>13.290942928039703</v>
      </c>
      <c r="AR27" s="12">
        <v>85.35</v>
      </c>
      <c r="AS27" s="2"/>
      <c r="AT27" s="2"/>
      <c r="AU27" s="3">
        <v>62</v>
      </c>
      <c r="AV27" s="3"/>
      <c r="AW27" s="3">
        <v>3</v>
      </c>
      <c r="AX27" s="3">
        <v>1</v>
      </c>
      <c r="AY27" s="3"/>
      <c r="AZ27" s="3"/>
      <c r="BA27" s="6">
        <f>AR27+AS27+AT27</f>
        <v>85.35</v>
      </c>
      <c r="BB27" s="10">
        <f>AU27</f>
        <v>62</v>
      </c>
      <c r="BC27" s="3">
        <f>(AV27*5)+(AW27*10)+(AX27*10)+(AY27*15)+(AZ27*20)</f>
        <v>40</v>
      </c>
      <c r="BD27" s="11">
        <f>BA27+BB27+BC27</f>
        <v>187.35</v>
      </c>
      <c r="BE27" s="30">
        <f>(MIN(BD$5:BD$27)/BD27)*100</f>
        <v>14.76381104883907</v>
      </c>
      <c r="BF27" s="12">
        <v>155.09</v>
      </c>
      <c r="BG27" s="2"/>
      <c r="BH27" s="2"/>
      <c r="BI27" s="3">
        <v>37</v>
      </c>
      <c r="BJ27" s="3"/>
      <c r="BK27" s="3"/>
      <c r="BL27" s="3">
        <v>2</v>
      </c>
      <c r="BM27" s="3"/>
      <c r="BN27" s="3"/>
      <c r="BO27" s="6">
        <f>BF27+BG27+BH27</f>
        <v>155.09</v>
      </c>
      <c r="BP27" s="10">
        <f>BI27</f>
        <v>37</v>
      </c>
      <c r="BQ27" s="3">
        <f>(BJ27*5)+(BK27*10)+(BL27*10)+(BM27*15)+(BN27*20)</f>
        <v>20</v>
      </c>
      <c r="BR27" s="11">
        <f>IF(BF27="DQ",0,BO27+BP27+BQ27)</f>
        <v>212.09</v>
      </c>
      <c r="BS27" s="30">
        <f>(MIN(BR$5:BR$27)/BR27)*100</f>
        <v>20.712904898863691</v>
      </c>
      <c r="BT27" s="12"/>
      <c r="BU27" s="2"/>
      <c r="BV27" s="2"/>
      <c r="BW27" s="3"/>
      <c r="BX27" s="3"/>
      <c r="BY27" s="3"/>
      <c r="BZ27" s="3"/>
      <c r="CA27" s="3"/>
      <c r="CB27" s="3"/>
      <c r="CC27" s="6">
        <f>IF(BT27="DQ",0,BT27+BU27+BV27)</f>
        <v>0</v>
      </c>
      <c r="CD27" s="10">
        <f>BW27</f>
        <v>0</v>
      </c>
      <c r="CE27" s="3">
        <f>(BX27*5)+(BY27*10)+(BZ27*10)+(CA27*15)+(CB27*20)</f>
        <v>0</v>
      </c>
      <c r="CF27" s="11">
        <f>IF(BT27="DQ",0,CC27+CD27+CE27)</f>
        <v>0</v>
      </c>
      <c r="CG27" s="30" t="e">
        <f>(MIN(CF$5:CF$27)/CF27)*100</f>
        <v>#DIV/0!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CJ27/2</f>
        <v>0</v>
      </c>
      <c r="CQ27" s="3">
        <f>(CJ27*5)+(CK27*10)+(CL27*10)+(CM27*15)+(CN27*20)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CU27/2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DF27/2</f>
        <v>0</v>
      </c>
      <c r="DM27" s="3">
        <f>(DG27*3)+(DH27*5)+(DI27*5)+(DJ27*20)</f>
        <v>0</v>
      </c>
      <c r="DN27" s="11">
        <f>DK27+DL27+DM27</f>
        <v>0</v>
      </c>
    </row>
    <row r="31" spans="1:118">
      <c r="Q31" s="28"/>
    </row>
  </sheetData>
  <sortState ref="A3:DN21">
    <sortCondition ref="E3:E21"/>
    <sortCondition descending="1" ref="F3:F21"/>
  </sortState>
  <mergeCells count="10">
    <mergeCell ref="C4:E4"/>
    <mergeCell ref="C10:E10"/>
    <mergeCell ref="C7:E7"/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"/>
  <sheetViews>
    <sheetView workbookViewId="0">
      <selection activeCell="J22" sqref="J22"/>
    </sheetView>
  </sheetViews>
  <sheetFormatPr defaultColWidth="8" defaultRowHeight="12.75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JohnEric</cp:lastModifiedBy>
  <cp:lastPrinted>2011-08-06T22:50:12Z</cp:lastPrinted>
  <dcterms:created xsi:type="dcterms:W3CDTF">2010-05-02T17:04:59Z</dcterms:created>
  <dcterms:modified xsi:type="dcterms:W3CDTF">2014-08-16T19:44:21Z</dcterms:modified>
</cp:coreProperties>
</file>