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25" i="1"/>
  <c r="X25"/>
  <c r="Y25"/>
  <c r="Z25"/>
  <c r="AM25"/>
  <c r="AN25"/>
  <c r="AO25"/>
  <c r="BA25"/>
  <c r="BB25"/>
  <c r="BC25"/>
  <c r="BO25"/>
  <c r="BP25"/>
  <c r="BQ25"/>
  <c r="BR25"/>
  <c r="CC25"/>
  <c r="CD25"/>
  <c r="CE25"/>
  <c r="CF25"/>
  <c r="CO25"/>
  <c r="CP25"/>
  <c r="CQ25"/>
  <c r="CR25"/>
  <c r="CZ25"/>
  <c r="DA25"/>
  <c r="DB25"/>
  <c r="DC25"/>
  <c r="DK25"/>
  <c r="DL25"/>
  <c r="DM25"/>
  <c r="DN25"/>
  <c r="J11"/>
  <c r="X11"/>
  <c r="Y11"/>
  <c r="Z11"/>
  <c r="AM11"/>
  <c r="AN11"/>
  <c r="AO11"/>
  <c r="BA11"/>
  <c r="BB11"/>
  <c r="BC11"/>
  <c r="BO11"/>
  <c r="BP11"/>
  <c r="BQ11"/>
  <c r="BR11"/>
  <c r="CC11"/>
  <c r="CD11"/>
  <c r="CE11"/>
  <c r="CF11"/>
  <c r="CO11"/>
  <c r="CP11"/>
  <c r="CQ11"/>
  <c r="CR11"/>
  <c r="CZ11"/>
  <c r="DA11"/>
  <c r="DB11"/>
  <c r="DC11"/>
  <c r="DK11"/>
  <c r="DL11"/>
  <c r="DM11"/>
  <c r="DN11" s="1"/>
  <c r="J10"/>
  <c r="X10"/>
  <c r="Y10"/>
  <c r="Z10"/>
  <c r="AM10"/>
  <c r="AN10"/>
  <c r="AO10"/>
  <c r="BA10"/>
  <c r="BB10"/>
  <c r="BC10"/>
  <c r="BO10"/>
  <c r="BP10"/>
  <c r="BQ10"/>
  <c r="BR10"/>
  <c r="CC10"/>
  <c r="CD10"/>
  <c r="CE10"/>
  <c r="CF10" s="1"/>
  <c r="CO10"/>
  <c r="CP10"/>
  <c r="CQ10"/>
  <c r="CR10" s="1"/>
  <c r="CZ10"/>
  <c r="DA10"/>
  <c r="DB10"/>
  <c r="DK10"/>
  <c r="DL10"/>
  <c r="DM10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13"/>
  <c r="X13"/>
  <c r="Y13"/>
  <c r="Z13"/>
  <c r="AM13"/>
  <c r="AN13"/>
  <c r="AO13"/>
  <c r="BA13"/>
  <c r="BD13" s="1"/>
  <c r="BB13"/>
  <c r="BC13"/>
  <c r="BO13"/>
  <c r="BR13" s="1"/>
  <c r="BP13"/>
  <c r="BQ13"/>
  <c r="CC13"/>
  <c r="CF13" s="1"/>
  <c r="CD13"/>
  <c r="CE13"/>
  <c r="CO13"/>
  <c r="CR13" s="1"/>
  <c r="CP13"/>
  <c r="CQ13"/>
  <c r="CZ13"/>
  <c r="DC13" s="1"/>
  <c r="DA13"/>
  <c r="DB13"/>
  <c r="DK13"/>
  <c r="DN13" s="1"/>
  <c r="DL13"/>
  <c r="DM13"/>
  <c r="J14"/>
  <c r="X14"/>
  <c r="Y14"/>
  <c r="Z14"/>
  <c r="AM14"/>
  <c r="AN14"/>
  <c r="AO14"/>
  <c r="BA14"/>
  <c r="BB14"/>
  <c r="BC14"/>
  <c r="BO14"/>
  <c r="BR14" s="1"/>
  <c r="BP14"/>
  <c r="BQ14"/>
  <c r="CC14"/>
  <c r="CF14" s="1"/>
  <c r="CD14"/>
  <c r="CE14"/>
  <c r="CO14"/>
  <c r="CR14" s="1"/>
  <c r="CP14"/>
  <c r="CQ14"/>
  <c r="CZ14"/>
  <c r="DC14" s="1"/>
  <c r="DA14"/>
  <c r="DB14"/>
  <c r="DK14"/>
  <c r="DN14" s="1"/>
  <c r="DL14"/>
  <c r="DM14"/>
  <c r="BA6"/>
  <c r="BB6"/>
  <c r="BC6"/>
  <c r="BO6"/>
  <c r="BP6"/>
  <c r="BQ6"/>
  <c r="CC6"/>
  <c r="CF6" s="1"/>
  <c r="CD6"/>
  <c r="CE6"/>
  <c r="BA5"/>
  <c r="BB5"/>
  <c r="BC5"/>
  <c r="BO5"/>
  <c r="BP5"/>
  <c r="BQ5"/>
  <c r="CC5"/>
  <c r="CD5"/>
  <c r="CE5"/>
  <c r="AM5"/>
  <c r="X5"/>
  <c r="AM6"/>
  <c r="X6"/>
  <c r="AN5"/>
  <c r="AN6"/>
  <c r="Y5"/>
  <c r="CQ5"/>
  <c r="CQ6"/>
  <c r="AO5"/>
  <c r="AO6"/>
  <c r="Z5"/>
  <c r="Z6"/>
  <c r="Y6"/>
  <c r="DM5"/>
  <c r="DL5"/>
  <c r="DK5"/>
  <c r="DB5"/>
  <c r="DA5"/>
  <c r="CZ5"/>
  <c r="CP5"/>
  <c r="CO5"/>
  <c r="CR5" s="1"/>
  <c r="J5"/>
  <c r="DK6"/>
  <c r="DN6" s="1"/>
  <c r="DL6"/>
  <c r="DM6"/>
  <c r="CZ6"/>
  <c r="DA6"/>
  <c r="DB6"/>
  <c r="CO6"/>
  <c r="CP6"/>
  <c r="J6"/>
  <c r="DN5"/>
  <c r="CR6" l="1"/>
  <c r="DC6"/>
  <c r="DC5"/>
  <c r="I5"/>
  <c r="BR5"/>
  <c r="DC9"/>
  <c r="CF9"/>
  <c r="DN19"/>
  <c r="CR19"/>
  <c r="BR19"/>
  <c r="DC20"/>
  <c r="CF20"/>
  <c r="DN16"/>
  <c r="CR16"/>
  <c r="BR16"/>
  <c r="DC22"/>
  <c r="CF22"/>
  <c r="DN12"/>
  <c r="CR12"/>
  <c r="BR12"/>
  <c r="DC21"/>
  <c r="CF21"/>
  <c r="DN15"/>
  <c r="CR15"/>
  <c r="BR15"/>
  <c r="DC10"/>
  <c r="CF5"/>
  <c r="DN9"/>
  <c r="CR9"/>
  <c r="BR9"/>
  <c r="DC19"/>
  <c r="CF19"/>
  <c r="DN20"/>
  <c r="CR20"/>
  <c r="BR20"/>
  <c r="DC16"/>
  <c r="CF16"/>
  <c r="DN22"/>
  <c r="CR22"/>
  <c r="BR22"/>
  <c r="DC12"/>
  <c r="CF12"/>
  <c r="DN21"/>
  <c r="CR21"/>
  <c r="BR21"/>
  <c r="DC15"/>
  <c r="CF15"/>
  <c r="CG20" s="1"/>
  <c r="DN10"/>
  <c r="CG9"/>
  <c r="CG22"/>
  <c r="CG10"/>
  <c r="CG16"/>
  <c r="CG15"/>
  <c r="I6"/>
  <c r="CG14"/>
  <c r="AP13"/>
  <c r="AP9"/>
  <c r="AP19"/>
  <c r="AP16"/>
  <c r="AP10"/>
  <c r="AP11"/>
  <c r="AP25"/>
  <c r="CG6"/>
  <c r="BR6"/>
  <c r="AA5"/>
  <c r="BD6"/>
  <c r="AP14"/>
  <c r="I13"/>
  <c r="I9"/>
  <c r="I10"/>
  <c r="CG11"/>
  <c r="CG25"/>
  <c r="I14"/>
  <c r="BD14"/>
  <c r="H14"/>
  <c r="AA14"/>
  <c r="H13"/>
  <c r="AA13"/>
  <c r="BD9"/>
  <c r="H9"/>
  <c r="AA9"/>
  <c r="I19"/>
  <c r="BD19"/>
  <c r="H19"/>
  <c r="AA19"/>
  <c r="BD20"/>
  <c r="I20"/>
  <c r="AP20"/>
  <c r="H20"/>
  <c r="AA20"/>
  <c r="I16"/>
  <c r="BD16"/>
  <c r="H16"/>
  <c r="AA16"/>
  <c r="BD22"/>
  <c r="AP22"/>
  <c r="I22"/>
  <c r="H22"/>
  <c r="AA22"/>
  <c r="BD12"/>
  <c r="AP12"/>
  <c r="I12"/>
  <c r="H12"/>
  <c r="AA12"/>
  <c r="BD21"/>
  <c r="AP21"/>
  <c r="I21"/>
  <c r="H21"/>
  <c r="AA21"/>
  <c r="BD15"/>
  <c r="AP15"/>
  <c r="I15"/>
  <c r="H15"/>
  <c r="AA15"/>
  <c r="BD10"/>
  <c r="H10"/>
  <c r="AA10"/>
  <c r="I11"/>
  <c r="BD11"/>
  <c r="H11"/>
  <c r="AA11"/>
  <c r="I25"/>
  <c r="BD25"/>
  <c r="H25"/>
  <c r="AA25"/>
  <c r="BD5"/>
  <c r="H5"/>
  <c r="G5" s="1"/>
  <c r="BS14"/>
  <c r="BS9"/>
  <c r="BS20"/>
  <c r="BS22"/>
  <c r="BS21"/>
  <c r="BS10"/>
  <c r="BS25"/>
  <c r="BS6"/>
  <c r="BS13"/>
  <c r="BS19"/>
  <c r="BS16"/>
  <c r="BS12"/>
  <c r="BS15"/>
  <c r="BS11"/>
  <c r="BS5"/>
  <c r="BE13"/>
  <c r="BE19"/>
  <c r="BE16"/>
  <c r="BE12"/>
  <c r="BE15"/>
  <c r="BE11"/>
  <c r="BE5"/>
  <c r="BE6"/>
  <c r="BE14"/>
  <c r="BE9"/>
  <c r="BE20"/>
  <c r="BE22"/>
  <c r="BE21"/>
  <c r="BE10"/>
  <c r="BE25"/>
  <c r="H6"/>
  <c r="G6" s="1"/>
  <c r="G14"/>
  <c r="G13"/>
  <c r="G9"/>
  <c r="G19"/>
  <c r="G20"/>
  <c r="G16"/>
  <c r="G22"/>
  <c r="G12"/>
  <c r="G21"/>
  <c r="G15"/>
  <c r="G10"/>
  <c r="G11"/>
  <c r="G25"/>
  <c r="AP5"/>
  <c r="AP6"/>
  <c r="AA6"/>
  <c r="CG13" l="1"/>
  <c r="CG12"/>
  <c r="CG19"/>
  <c r="CG21"/>
  <c r="CG5"/>
  <c r="AQ14"/>
  <c r="AQ9"/>
  <c r="AQ20"/>
  <c r="AQ22"/>
  <c r="AQ21"/>
  <c r="AQ10"/>
  <c r="AQ25"/>
  <c r="AQ13"/>
  <c r="AQ19"/>
  <c r="AQ16"/>
  <c r="AQ12"/>
  <c r="AQ15"/>
  <c r="AQ11"/>
  <c r="AQ5"/>
  <c r="AQ6"/>
  <c r="AB13"/>
  <c r="F13" s="1"/>
  <c r="AB19"/>
  <c r="F19" s="1"/>
  <c r="AB16"/>
  <c r="F16" s="1"/>
  <c r="AB12"/>
  <c r="F12" s="1"/>
  <c r="AB15"/>
  <c r="F15" s="1"/>
  <c r="AB11"/>
  <c r="F11" s="1"/>
  <c r="AB6"/>
  <c r="AB22"/>
  <c r="F22" s="1"/>
  <c r="AB10"/>
  <c r="F10" s="1"/>
  <c r="AB5"/>
  <c r="F5" s="1"/>
  <c r="AB14"/>
  <c r="AB9"/>
  <c r="F9" s="1"/>
  <c r="AB20"/>
  <c r="AB21"/>
  <c r="F21" s="1"/>
  <c r="AB25"/>
  <c r="F25" l="1"/>
  <c r="F20"/>
  <c r="F14"/>
  <c r="F6"/>
</calcChain>
</file>

<file path=xl/sharedStrings.xml><?xml version="1.0" encoding="utf-8"?>
<sst xmlns="http://schemas.openxmlformats.org/spreadsheetml/2006/main" count="164" uniqueCount="59">
  <si>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</si>
  <si>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</si>
  <si>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</si>
  <si>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</si>
  <si>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</si>
  <si>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</si>
  <si>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</si>
  <si>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</si>
  <si>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</si>
  <si>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</si>
  <si>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</si>
  <si>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</si>
  <si>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</si>
  <si>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</si>
  <si>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</si>
  <si>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</si>
  <si>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</si>
  <si>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</si>
  <si>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</si>
  <si>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</si>
  <si>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</si>
  <si>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</si>
  <si>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</si>
  <si>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</si>
  <si>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</si>
  <si>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</si>
  <si>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</si>
  <si>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</si>
  <si>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</si>
  <si>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</si>
  <si>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</si>
  <si>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</si>
  <si>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</si>
  <si>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</si>
  <si>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</si>
  <si>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</si>
  <si>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</si>
  <si>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</si>
  <si>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</si>
  <si>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</si>
  <si>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</si>
  <si>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CDP</t>
  </si>
  <si>
    <t>Ron M</t>
  </si>
  <si>
    <t>Brian K</t>
  </si>
  <si>
    <t>SSR</t>
  </si>
  <si>
    <t>Cory C</t>
  </si>
  <si>
    <t>ESP</t>
  </si>
  <si>
    <t>Kirk S</t>
  </si>
  <si>
    <t>Dan Z</t>
  </si>
  <si>
    <t>RJ H</t>
  </si>
  <si>
    <t>SSP</t>
  </si>
  <si>
    <t>Rich N</t>
  </si>
  <si>
    <t>Bryan M</t>
  </si>
  <si>
    <t>Karl S</t>
  </si>
  <si>
    <t>Steve C</t>
  </si>
  <si>
    <t>Arnaud G</t>
  </si>
  <si>
    <t>Ken T</t>
  </si>
  <si>
    <t>Gary R</t>
  </si>
  <si>
    <t>David C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</si>
</sst>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9"/>
  <sheetViews>
    <sheetView tabSelected="1" workbookViewId="0">
      <selection activeCell="K10" sqref="A10:XFD10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38" t="s">
        <v>1</v>
      </c>
      <c r="G1" s="40"/>
      <c r="H1" s="40"/>
      <c r="I1" s="40"/>
      <c r="J1" s="39"/>
      <c r="K1" s="38" t="s">
        <v>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9"/>
      <c r="AB1" s="24"/>
      <c r="AC1" s="38" t="s">
        <v>3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39"/>
      <c r="AR1" s="38" t="s">
        <v>4</v>
      </c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9"/>
      <c r="BF1" s="38" t="s">
        <v>5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39"/>
      <c r="BS1" s="24"/>
      <c r="BT1" s="41" t="s">
        <v>6</v>
      </c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38" t="s">
        <v>7</v>
      </c>
      <c r="CI1" s="3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4"/>
      <c r="B3" s="35"/>
      <c r="C3" s="47"/>
      <c r="D3" s="46"/>
      <c r="E3" s="46"/>
      <c r="F3" s="31"/>
      <c r="G3" s="32"/>
      <c r="H3" s="21"/>
      <c r="I3" s="7"/>
      <c r="J3" s="23"/>
      <c r="K3" s="1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3"/>
      <c r="X3" s="6"/>
      <c r="Y3" s="10"/>
      <c r="Z3" s="3"/>
      <c r="AA3" s="11"/>
      <c r="AB3" s="30"/>
      <c r="AC3" s="26"/>
      <c r="AD3" s="2"/>
      <c r="AE3" s="2"/>
      <c r="AF3" s="2"/>
      <c r="AG3" s="3"/>
      <c r="AH3" s="3"/>
      <c r="AI3" s="3"/>
      <c r="AJ3" s="3"/>
      <c r="AK3" s="3"/>
      <c r="AL3" s="3"/>
      <c r="AM3" s="6"/>
      <c r="AN3" s="10"/>
      <c r="AO3" s="3"/>
      <c r="AP3" s="11"/>
      <c r="AQ3" s="30"/>
      <c r="AR3" s="12"/>
      <c r="AS3" s="2"/>
      <c r="AT3" s="2"/>
      <c r="AU3" s="3"/>
      <c r="AV3" s="3"/>
      <c r="AW3" s="3"/>
      <c r="AX3" s="3"/>
      <c r="AY3" s="3"/>
      <c r="AZ3" s="3"/>
      <c r="BA3" s="6"/>
      <c r="BB3" s="10"/>
      <c r="BC3" s="3"/>
      <c r="BD3" s="11"/>
      <c r="BE3" s="30"/>
      <c r="BF3" s="12"/>
      <c r="BG3" s="2"/>
      <c r="BH3" s="2"/>
      <c r="BI3" s="3"/>
      <c r="BJ3" s="3"/>
      <c r="BK3" s="3"/>
      <c r="BL3" s="3"/>
      <c r="BM3" s="3"/>
      <c r="BN3" s="3"/>
      <c r="BO3" s="6"/>
      <c r="BP3" s="10"/>
      <c r="BQ3" s="3"/>
      <c r="BR3" s="11"/>
      <c r="BS3" s="30"/>
      <c r="BT3" s="12"/>
      <c r="BU3" s="2"/>
      <c r="BV3" s="2"/>
      <c r="BW3" s="3"/>
      <c r="BX3" s="3"/>
      <c r="BY3" s="3"/>
      <c r="BZ3" s="3"/>
      <c r="CA3" s="3"/>
      <c r="CB3" s="3"/>
      <c r="CC3" s="6"/>
      <c r="CD3" s="10"/>
      <c r="CE3" s="3"/>
      <c r="CF3" s="11"/>
      <c r="CG3" s="30"/>
      <c r="CH3" s="12"/>
      <c r="CI3" s="2"/>
      <c r="CJ3" s="3"/>
      <c r="CK3" s="3"/>
      <c r="CL3" s="3"/>
      <c r="CM3" s="3"/>
      <c r="CN3" s="3"/>
      <c r="CO3" s="6"/>
      <c r="CP3" s="10"/>
      <c r="CQ3" s="3"/>
      <c r="CR3" s="11"/>
      <c r="CS3" s="12"/>
      <c r="CT3" s="2"/>
      <c r="CU3" s="3"/>
      <c r="CV3" s="3"/>
      <c r="CW3" s="3"/>
      <c r="CX3" s="3"/>
      <c r="CY3" s="3"/>
      <c r="CZ3" s="6"/>
      <c r="DA3" s="10"/>
      <c r="DB3" s="3"/>
      <c r="DC3" s="11"/>
      <c r="DD3" s="12"/>
      <c r="DE3" s="2"/>
      <c r="DF3" s="3"/>
      <c r="DG3" s="3"/>
      <c r="DH3" s="3"/>
      <c r="DI3" s="3"/>
      <c r="DJ3" s="3"/>
      <c r="DK3" s="6"/>
      <c r="DL3" s="10"/>
      <c r="DM3" s="3"/>
      <c r="DN3" s="11"/>
    </row>
    <row r="4" spans="1:118" ht="15">
      <c r="A4" s="34"/>
      <c r="B4" s="35"/>
      <c r="C4" s="48" t="s">
        <v>41</v>
      </c>
      <c r="D4" s="49"/>
      <c r="E4" s="49"/>
      <c r="F4" s="31"/>
      <c r="G4" s="32"/>
      <c r="H4" s="21"/>
      <c r="I4" s="7"/>
      <c r="J4" s="23"/>
      <c r="K4" s="1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3"/>
      <c r="X4" s="6"/>
      <c r="Y4" s="10"/>
      <c r="Z4" s="3"/>
      <c r="AA4" s="11"/>
      <c r="AB4" s="30"/>
      <c r="AC4" s="26"/>
      <c r="AD4" s="2"/>
      <c r="AE4" s="2"/>
      <c r="AF4" s="2"/>
      <c r="AG4" s="3"/>
      <c r="AH4" s="3"/>
      <c r="AI4" s="3"/>
      <c r="AJ4" s="3"/>
      <c r="AK4" s="3"/>
      <c r="AL4" s="3"/>
      <c r="AM4" s="6"/>
      <c r="AN4" s="10"/>
      <c r="AO4" s="3"/>
      <c r="AP4" s="11"/>
      <c r="AQ4" s="30"/>
      <c r="AR4" s="12"/>
      <c r="AS4" s="2"/>
      <c r="AT4" s="2"/>
      <c r="AU4" s="3"/>
      <c r="AV4" s="3"/>
      <c r="AW4" s="3"/>
      <c r="AX4" s="3"/>
      <c r="AY4" s="3"/>
      <c r="AZ4" s="3"/>
      <c r="BA4" s="6"/>
      <c r="BB4" s="10"/>
      <c r="BC4" s="3"/>
      <c r="BD4" s="11"/>
      <c r="BE4" s="30"/>
      <c r="BF4" s="12"/>
      <c r="BG4" s="2"/>
      <c r="BH4" s="2"/>
      <c r="BI4" s="3"/>
      <c r="BJ4" s="3"/>
      <c r="BK4" s="3"/>
      <c r="BL4" s="3"/>
      <c r="BM4" s="3"/>
      <c r="BN4" s="3"/>
      <c r="BO4" s="6"/>
      <c r="BP4" s="10"/>
      <c r="BQ4" s="3"/>
      <c r="BR4" s="11"/>
      <c r="BS4" s="30"/>
      <c r="BT4" s="12"/>
      <c r="BU4" s="2"/>
      <c r="BV4" s="2"/>
      <c r="BW4" s="3"/>
      <c r="BX4" s="3"/>
      <c r="BY4" s="3"/>
      <c r="BZ4" s="3"/>
      <c r="CA4" s="3"/>
      <c r="CB4" s="3"/>
      <c r="CC4" s="6"/>
      <c r="CD4" s="10"/>
      <c r="CE4" s="3"/>
      <c r="CF4" s="11"/>
      <c r="CG4" s="30"/>
      <c r="CH4" s="12"/>
      <c r="CI4" s="2"/>
      <c r="CJ4" s="3"/>
      <c r="CK4" s="3"/>
      <c r="CL4" s="3"/>
      <c r="CM4" s="3"/>
      <c r="CN4" s="3"/>
      <c r="CO4" s="6"/>
      <c r="CP4" s="10"/>
      <c r="CQ4" s="3"/>
      <c r="CR4" s="11"/>
      <c r="CS4" s="12"/>
      <c r="CT4" s="2"/>
      <c r="CU4" s="3"/>
      <c r="CV4" s="3"/>
      <c r="CW4" s="3"/>
      <c r="CX4" s="3"/>
      <c r="CY4" s="3"/>
      <c r="CZ4" s="6"/>
      <c r="DA4" s="10"/>
      <c r="DB4" s="3"/>
      <c r="DC4" s="11"/>
      <c r="DD4" s="12"/>
      <c r="DE4" s="2"/>
      <c r="DF4" s="3"/>
      <c r="DG4" s="3"/>
      <c r="DH4" s="3"/>
      <c r="DI4" s="3"/>
      <c r="DJ4" s="3"/>
      <c r="DK4" s="6"/>
      <c r="DL4" s="10"/>
      <c r="DM4" s="3"/>
      <c r="DN4" s="11"/>
    </row>
    <row r="5" spans="1:118" ht="15">
      <c r="A5" s="34">
        <v>4</v>
      </c>
      <c r="B5" s="35">
        <v>1</v>
      </c>
      <c r="C5" s="44" t="s">
        <v>43</v>
      </c>
      <c r="D5" s="9"/>
      <c r="E5" s="9" t="s">
        <v>41</v>
      </c>
      <c r="F5" s="31">
        <f xml:space="preserve"> AB5+AQ5+BE5+BS5</f>
        <v>297.65336017079386</v>
      </c>
      <c r="G5" s="32">
        <f>H5+I5+J5</f>
        <v>116.42</v>
      </c>
      <c r="H5" s="21">
        <f>X5+AM5+BA5+BO5+CC5+CO5+CZ5+DK5</f>
        <v>98.42</v>
      </c>
      <c r="I5" s="7">
        <f>Z5+AO5+BC5+BQ5+CE5+CQ5+DB5+DM5</f>
        <v>5</v>
      </c>
      <c r="J5" s="23">
        <f>R5+AG5+AU5+BI5+BW5+CJ5+CU5+DF5</f>
        <v>13</v>
      </c>
      <c r="K5" s="12">
        <v>15.74</v>
      </c>
      <c r="L5" s="2"/>
      <c r="M5" s="2"/>
      <c r="N5" s="2"/>
      <c r="O5" s="2"/>
      <c r="P5" s="2"/>
      <c r="Q5" s="2"/>
      <c r="R5" s="3">
        <v>5</v>
      </c>
      <c r="S5" s="3"/>
      <c r="T5" s="3"/>
      <c r="U5" s="3"/>
      <c r="V5" s="3"/>
      <c r="W5" s="13"/>
      <c r="X5" s="6">
        <f>IF(K5="DQ",0,K5+L5+M5+N5+O5+P5+Q5)</f>
        <v>15.74</v>
      </c>
      <c r="Y5" s="10">
        <f>R5</f>
        <v>5</v>
      </c>
      <c r="Z5" s="3">
        <f>(S5*5)+(T5*10)+(U5*10)+(V5*15)+(W5*20)</f>
        <v>0</v>
      </c>
      <c r="AA5" s="11">
        <f>IF(K5="DQ",0,X5+Y5+Z5)</f>
        <v>20.740000000000002</v>
      </c>
      <c r="AB5" s="30">
        <f>(MIN(AA$5:AA$25)/AA5)*100</f>
        <v>93.008678881388605</v>
      </c>
      <c r="AC5" s="12">
        <v>34.049999999999997</v>
      </c>
      <c r="AD5" s="2"/>
      <c r="AE5" s="2"/>
      <c r="AF5" s="2"/>
      <c r="AG5" s="3">
        <v>4</v>
      </c>
      <c r="AH5" s="3"/>
      <c r="AI5" s="3"/>
      <c r="AJ5" s="3"/>
      <c r="AK5" s="3"/>
      <c r="AL5" s="3"/>
      <c r="AM5" s="6">
        <f>IF(AC5="DQ",0,AC5+AD5+AE5+AF5)</f>
        <v>34.049999999999997</v>
      </c>
      <c r="AN5" s="10">
        <f>AG5</f>
        <v>4</v>
      </c>
      <c r="AO5" s="3">
        <f>(AH5*5)+(AI5*10)+(AJ5*10)+(AK5*15)+(AL5*20)</f>
        <v>0</v>
      </c>
      <c r="AP5" s="11">
        <f>IF(AC5="DQ",0,AM5+AN5+AO5)</f>
        <v>38.049999999999997</v>
      </c>
      <c r="AQ5" s="30">
        <f>(MIN(AP$5:AP$25)/AP5)*100</f>
        <v>74.743758212877793</v>
      </c>
      <c r="AR5" s="12">
        <v>12.39</v>
      </c>
      <c r="AS5" s="2"/>
      <c r="AT5" s="2"/>
      <c r="AU5" s="3">
        <v>2</v>
      </c>
      <c r="AV5" s="3"/>
      <c r="AW5" s="3"/>
      <c r="AX5" s="3"/>
      <c r="AY5" s="3"/>
      <c r="AZ5" s="3"/>
      <c r="BA5" s="6">
        <f>AR5+AS5+AT5</f>
        <v>12.39</v>
      </c>
      <c r="BB5" s="10">
        <f>AU5</f>
        <v>2</v>
      </c>
      <c r="BC5" s="3">
        <f>(AV5*5)+(AW5*10)+(AX5*10)+(AY5*15)+(AZ5*20)</f>
        <v>0</v>
      </c>
      <c r="BD5" s="11">
        <f>BA5+BB5+BC5</f>
        <v>14.39</v>
      </c>
      <c r="BE5" s="30">
        <f>(MIN(BD$5:BD$25)/BD5)*100</f>
        <v>55.941626129256427</v>
      </c>
      <c r="BF5" s="12">
        <v>36.24</v>
      </c>
      <c r="BG5" s="2"/>
      <c r="BH5" s="2"/>
      <c r="BI5" s="3">
        <v>2</v>
      </c>
      <c r="BJ5" s="3">
        <v>1</v>
      </c>
      <c r="BK5" s="3"/>
      <c r="BL5" s="3"/>
      <c r="BM5" s="3"/>
      <c r="BN5" s="3"/>
      <c r="BO5" s="6">
        <f>BF5+BG5+BH5</f>
        <v>36.24</v>
      </c>
      <c r="BP5" s="10">
        <f>BI5</f>
        <v>2</v>
      </c>
      <c r="BQ5" s="3">
        <f>(BJ5*5)+(BK5*10)+(BL5*10)+(BM5*15)+(BN5*20)</f>
        <v>5</v>
      </c>
      <c r="BR5" s="11">
        <f>IF(BF5="DQ",0,BO5+BP5+BQ5)</f>
        <v>43.24</v>
      </c>
      <c r="BS5" s="30">
        <f>(MIN(BR$5:BR$25)/BR5)*100</f>
        <v>73.959296947271042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(MIN(CF$5:CF$25)/CF5)*100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11</v>
      </c>
      <c r="B6" s="35">
        <v>2</v>
      </c>
      <c r="C6" s="8" t="s">
        <v>40</v>
      </c>
      <c r="D6" s="9"/>
      <c r="E6" s="9" t="s">
        <v>41</v>
      </c>
      <c r="F6" s="31">
        <f xml:space="preserve"> AB6+AQ6+BE6+BS6</f>
        <v>154.03432400375783</v>
      </c>
      <c r="G6" s="32">
        <f>H6+I6+J6</f>
        <v>239.73000000000002</v>
      </c>
      <c r="H6" s="21">
        <f>X6+AM6+BA6+BO6+CC6+CO6+CZ6+DK6</f>
        <v>165.73000000000002</v>
      </c>
      <c r="I6" s="7">
        <f>Z6+AO6+BC6+BQ6+CE6+CQ6+DB6+DM6</f>
        <v>10</v>
      </c>
      <c r="J6" s="23">
        <f>R6+AG6+AU6+BI6+BW6+CJ6+CU6+DF6</f>
        <v>64</v>
      </c>
      <c r="K6" s="12">
        <v>28.65</v>
      </c>
      <c r="L6" s="2"/>
      <c r="M6" s="2"/>
      <c r="N6" s="2"/>
      <c r="O6" s="2"/>
      <c r="P6" s="2"/>
      <c r="Q6" s="2"/>
      <c r="R6" s="3">
        <v>11</v>
      </c>
      <c r="S6" s="3"/>
      <c r="T6" s="3"/>
      <c r="U6" s="3"/>
      <c r="V6" s="3"/>
      <c r="W6" s="13"/>
      <c r="X6" s="6">
        <f>IF(K6="DQ",0,K6+L6+M6+N6+O6+P6+Q6)</f>
        <v>28.65</v>
      </c>
      <c r="Y6" s="10">
        <f>R6</f>
        <v>11</v>
      </c>
      <c r="Z6" s="3">
        <f>(S6*5)+(T6*10)+(U6*10)+(V6*15)+(W6*20)</f>
        <v>0</v>
      </c>
      <c r="AA6" s="11">
        <f>IF(K6="DQ",0,X6+Y6+Z6)</f>
        <v>39.65</v>
      </c>
      <c r="AB6" s="30">
        <f>(MIN(AA$5:AA$25)/AA6)*100</f>
        <v>48.650693568726354</v>
      </c>
      <c r="AC6" s="26">
        <v>58.72</v>
      </c>
      <c r="AD6" s="2"/>
      <c r="AE6" s="2"/>
      <c r="AF6" s="2"/>
      <c r="AG6" s="3">
        <v>40</v>
      </c>
      <c r="AH6" s="3"/>
      <c r="AI6" s="3"/>
      <c r="AJ6" s="3">
        <v>1</v>
      </c>
      <c r="AK6" s="3"/>
      <c r="AL6" s="3"/>
      <c r="AM6" s="6">
        <f>IF(AC6="DQ",0,AC6+AD6+AE6+AF6)</f>
        <v>58.72</v>
      </c>
      <c r="AN6" s="10">
        <f>AG6</f>
        <v>40</v>
      </c>
      <c r="AO6" s="3">
        <f>(AH6*5)+(AI6*10)+(AJ6*10)+(AK6*15)+(AL6*20)</f>
        <v>10</v>
      </c>
      <c r="AP6" s="11">
        <f>IF(AC6="DQ",0,AM6+AN6+AO6)</f>
        <v>108.72</v>
      </c>
      <c r="AQ6" s="30">
        <f>(MIN(AP$5:AP$25)/AP6)*100</f>
        <v>26.158940397350992</v>
      </c>
      <c r="AR6" s="12">
        <v>23.16</v>
      </c>
      <c r="AS6" s="2"/>
      <c r="AT6" s="2"/>
      <c r="AU6" s="3">
        <v>10</v>
      </c>
      <c r="AV6" s="3"/>
      <c r="AW6" s="3"/>
      <c r="AX6" s="3"/>
      <c r="AY6" s="3"/>
      <c r="AZ6" s="3"/>
      <c r="BA6" s="6">
        <f>IF(AR6="DQ",0,AR6+AS6+AT6)</f>
        <v>23.16</v>
      </c>
      <c r="BB6" s="10">
        <f>AU6</f>
        <v>10</v>
      </c>
      <c r="BC6" s="3">
        <f>(AV6*5)+(AW6*10)+(AX6*10)+(AY6*15)+(AZ6*20)</f>
        <v>0</v>
      </c>
      <c r="BD6" s="11">
        <f>IF(AR6="DQ",0,BA6+BB6+BC6)</f>
        <v>33.159999999999997</v>
      </c>
      <c r="BE6" s="30">
        <f>(MIN(BD$5:BD$25)/BD6)*100</f>
        <v>24.276236429433055</v>
      </c>
      <c r="BF6" s="12">
        <v>55.2</v>
      </c>
      <c r="BG6" s="2"/>
      <c r="BH6" s="2"/>
      <c r="BI6" s="3">
        <v>3</v>
      </c>
      <c r="BJ6" s="3"/>
      <c r="BK6" s="3"/>
      <c r="BL6" s="3"/>
      <c r="BM6" s="3"/>
      <c r="BN6" s="3"/>
      <c r="BO6" s="6">
        <f>IF(BF6="DQ",0,BF6+BG6+BH6)</f>
        <v>55.2</v>
      </c>
      <c r="BP6" s="10">
        <f>BI6</f>
        <v>3</v>
      </c>
      <c r="BQ6" s="3">
        <f>(BJ6*5)+(BK6*10)+(BL6*10)+(BM6*15)+(BN6*20)</f>
        <v>0</v>
      </c>
      <c r="BR6" s="11">
        <f>IF(BF6="DQ",0,BO6+BP6+BQ6)</f>
        <v>58.2</v>
      </c>
      <c r="BS6" s="30">
        <f>(MIN(BR$5:BR$25)/BR6)*100</f>
        <v>54.948453608247419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(MIN(CF$5:CF$25)/CF6)*100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/>
      <c r="B7" s="35"/>
      <c r="C7" s="47"/>
      <c r="D7" s="46"/>
      <c r="E7" s="46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26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>
      <c r="A8" s="34"/>
      <c r="B8" s="35"/>
      <c r="C8" s="48" t="s">
        <v>46</v>
      </c>
      <c r="D8" s="49"/>
      <c r="E8" s="49"/>
      <c r="F8" s="31"/>
      <c r="G8" s="32"/>
      <c r="H8" s="21"/>
      <c r="I8" s="7"/>
      <c r="J8" s="23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30"/>
      <c r="AC8" s="26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30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30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30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30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>
      <c r="A9" s="34">
        <v>1</v>
      </c>
      <c r="B9" s="35">
        <v>1</v>
      </c>
      <c r="C9" s="8" t="s">
        <v>56</v>
      </c>
      <c r="D9" s="25"/>
      <c r="E9" s="9" t="s">
        <v>46</v>
      </c>
      <c r="F9" s="31">
        <f xml:space="preserve"> AB9+AQ9+BE9+BS9</f>
        <v>346.18885043928418</v>
      </c>
      <c r="G9" s="32">
        <f>H9+I9+J9</f>
        <v>99.3</v>
      </c>
      <c r="H9" s="21">
        <f>X9+AM9+BA9+BO9+CC9+CO9+CZ9+DK9</f>
        <v>99.3</v>
      </c>
      <c r="I9" s="7">
        <f>Z9+AO9+BC9+BQ9+CE9+CQ9+DB9+DM9</f>
        <v>0</v>
      </c>
      <c r="J9" s="23">
        <f>R9+AG9+AU9+BI9+BW9+CJ9+CU9+DF9</f>
        <v>0</v>
      </c>
      <c r="K9" s="12">
        <v>19.29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19.29</v>
      </c>
      <c r="Y9" s="10">
        <f>R9</f>
        <v>0</v>
      </c>
      <c r="Z9" s="3">
        <f>(S9*5)+(T9*10)+(U9*10)+(V9*15)+(W9*20)</f>
        <v>0</v>
      </c>
      <c r="AA9" s="11">
        <f>IF(K9="DQ",0,X9+Y9+Z9)</f>
        <v>19.29</v>
      </c>
      <c r="AB9" s="30">
        <f>(MIN(AA$5:AA$25)/AA9)*100</f>
        <v>100</v>
      </c>
      <c r="AC9" s="12">
        <v>36.08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36.08</v>
      </c>
      <c r="AN9" s="10">
        <f>AG9</f>
        <v>0</v>
      </c>
      <c r="AO9" s="3">
        <f>(AH9*5)+(AI9*10)+(AJ9*10)+(AK9*15)+(AL9*20)</f>
        <v>0</v>
      </c>
      <c r="AP9" s="11">
        <f>IF(AC9="DQ",0,AM9+AN9+AO9)</f>
        <v>36.08</v>
      </c>
      <c r="AQ9" s="30">
        <f>(MIN(AP$5:AP$25)/AP9)*100</f>
        <v>78.824833702882486</v>
      </c>
      <c r="AR9" s="12">
        <v>11.95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11.95</v>
      </c>
      <c r="BB9" s="10">
        <f>AU9</f>
        <v>0</v>
      </c>
      <c r="BC9" s="3">
        <f>(AV9*5)+(AW9*10)+(AX9*10)+(AY9*15)+(AZ9*20)</f>
        <v>0</v>
      </c>
      <c r="BD9" s="11">
        <f>BA9+BB9+BC9</f>
        <v>11.95</v>
      </c>
      <c r="BE9" s="30">
        <f>(MIN(BD$5:BD$25)/BD9)*100</f>
        <v>67.364016736401695</v>
      </c>
      <c r="BF9" s="12">
        <v>31.98</v>
      </c>
      <c r="BG9" s="2"/>
      <c r="BH9" s="2"/>
      <c r="BI9" s="3">
        <v>0</v>
      </c>
      <c r="BJ9" s="3"/>
      <c r="BK9" s="3"/>
      <c r="BL9" s="3"/>
      <c r="BM9" s="3"/>
      <c r="BN9" s="3"/>
      <c r="BO9" s="6">
        <f>BF9+BG9+BH9</f>
        <v>31.98</v>
      </c>
      <c r="BP9" s="10">
        <f>BI9</f>
        <v>0</v>
      </c>
      <c r="BQ9" s="3">
        <f>(BJ9*5)+(BK9*10)+(BL9*10)+(BM9*15)+(BN9*20)</f>
        <v>0</v>
      </c>
      <c r="BR9" s="11">
        <f>IF(BF9="DQ",0,BO9+BP9+BQ9)</f>
        <v>31.98</v>
      </c>
      <c r="BS9" s="30">
        <f>(MIN(BR$5:BR$25)/BR9)*100</f>
        <v>100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(MIN(CF$5:CF$25)/CF9)*100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4">
        <v>2</v>
      </c>
      <c r="B10" s="35">
        <v>2</v>
      </c>
      <c r="C10" s="44" t="s">
        <v>47</v>
      </c>
      <c r="D10" s="25"/>
      <c r="E10" s="45" t="s">
        <v>46</v>
      </c>
      <c r="F10" s="31">
        <f xml:space="preserve"> AB10+AQ10+BE10+BS10</f>
        <v>329.24064547328993</v>
      </c>
      <c r="G10" s="32">
        <f>H10+I10+J10</f>
        <v>114.98</v>
      </c>
      <c r="H10" s="21">
        <f>X10+AM10+BA10+BO10+CC10+CO10+CZ10+DK10</f>
        <v>79.98</v>
      </c>
      <c r="I10" s="7">
        <f>Z10+AO10+BC10+BQ10+CE10+CQ10+DB10+DM10</f>
        <v>0</v>
      </c>
      <c r="J10" s="23">
        <f>R10+AG10+AU10+BI10+BW10+CJ10+CU10+DF10</f>
        <v>35</v>
      </c>
      <c r="K10" s="12">
        <v>16.399999999999999</v>
      </c>
      <c r="L10" s="2"/>
      <c r="M10" s="2"/>
      <c r="N10" s="2"/>
      <c r="O10" s="2"/>
      <c r="P10" s="2"/>
      <c r="Q10" s="2"/>
      <c r="R10" s="3">
        <v>24</v>
      </c>
      <c r="S10" s="3"/>
      <c r="T10" s="3"/>
      <c r="U10" s="3"/>
      <c r="V10" s="3"/>
      <c r="W10" s="13"/>
      <c r="X10" s="6">
        <f>IF(K10="DQ",0,K10+L10+M10+N10+O10+P10+Q10)</f>
        <v>16.399999999999999</v>
      </c>
      <c r="Y10" s="10">
        <f>R10</f>
        <v>24</v>
      </c>
      <c r="Z10" s="3">
        <f>(S10*5)+(T10*10)+(U10*10)+(V10*15)+(W10*20)</f>
        <v>0</v>
      </c>
      <c r="AA10" s="11">
        <f>IF(K10="DQ",0,X10+Y10+Z10)</f>
        <v>40.4</v>
      </c>
      <c r="AB10" s="30">
        <f>(MIN(AA$5:AA$25)/AA10)*100</f>
        <v>47.747524752475243</v>
      </c>
      <c r="AC10" s="12">
        <v>26.97</v>
      </c>
      <c r="AD10" s="2"/>
      <c r="AE10" s="2"/>
      <c r="AF10" s="2"/>
      <c r="AG10" s="3">
        <v>5</v>
      </c>
      <c r="AH10" s="3"/>
      <c r="AI10" s="3"/>
      <c r="AJ10" s="3"/>
      <c r="AK10" s="3"/>
      <c r="AL10" s="3"/>
      <c r="AM10" s="6">
        <f>IF(AC10="DQ",0,AC10+AD10+AE10+AF10)</f>
        <v>26.97</v>
      </c>
      <c r="AN10" s="10">
        <f>AG10</f>
        <v>5</v>
      </c>
      <c r="AO10" s="3">
        <f>(AH10*5)+(AI10*10)+(AJ10*10)+(AK10*15)+(AL10*20)</f>
        <v>0</v>
      </c>
      <c r="AP10" s="11">
        <f>IF(AC10="DQ",0,AM10+AN10+AO10)</f>
        <v>31.97</v>
      </c>
      <c r="AQ10" s="30">
        <f>(MIN(AP$5:AP$25)/AP10)*100</f>
        <v>88.958398498592445</v>
      </c>
      <c r="AR10" s="12">
        <v>8.0500000000000007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8.0500000000000007</v>
      </c>
      <c r="BB10" s="10">
        <f>AU10</f>
        <v>0</v>
      </c>
      <c r="BC10" s="3">
        <f>(AV10*5)+(AW10*10)+(AX10*10)+(AY10*15)+(AZ10*20)</f>
        <v>0</v>
      </c>
      <c r="BD10" s="11">
        <f>BA10+BB10+BC10</f>
        <v>8.0500000000000007</v>
      </c>
      <c r="BE10" s="30">
        <f>(MIN(BD$5:BD$25)/BD10)*100</f>
        <v>100</v>
      </c>
      <c r="BF10" s="12">
        <v>28.56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>BF10+BG10+BH10</f>
        <v>28.56</v>
      </c>
      <c r="BP10" s="10">
        <f>BI10</f>
        <v>6</v>
      </c>
      <c r="BQ10" s="3">
        <f>(BJ10*5)+(BK10*10)+(BL10*10)+(BM10*15)+(BN10*20)</f>
        <v>0</v>
      </c>
      <c r="BR10" s="11">
        <f>IF(BF10="DQ",0,BO10+BP10+BQ10)</f>
        <v>34.56</v>
      </c>
      <c r="BS10" s="30">
        <f>(MIN(BR$5:BR$25)/BR10)*100</f>
        <v>92.534722222222214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(MIN(CF$5:CF$25)/CF10)*100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4">
        <v>3</v>
      </c>
      <c r="B11" s="35">
        <v>3</v>
      </c>
      <c r="C11" s="44" t="s">
        <v>45</v>
      </c>
      <c r="D11" s="9"/>
      <c r="E11" s="9" t="s">
        <v>46</v>
      </c>
      <c r="F11" s="31">
        <f xml:space="preserve"> AB11+AQ11+BE11+BS11</f>
        <v>298.58526545128069</v>
      </c>
      <c r="G11" s="32">
        <f>H11+I11+J11</f>
        <v>113.88</v>
      </c>
      <c r="H11" s="21">
        <f>X11+AM11+BA11+BO11+CC11+CO11+CZ11+DK11</f>
        <v>87.88</v>
      </c>
      <c r="I11" s="7">
        <f>Z11+AO11+BC11+BQ11+CE11+CQ11+DB11+DM11</f>
        <v>5</v>
      </c>
      <c r="J11" s="23">
        <f>R11+AG11+AU11+BI11+BW11+CJ11+CU11+DF11</f>
        <v>21</v>
      </c>
      <c r="K11" s="12">
        <v>21.47</v>
      </c>
      <c r="L11" s="2"/>
      <c r="M11" s="2"/>
      <c r="N11" s="2"/>
      <c r="O11" s="2"/>
      <c r="P11" s="2"/>
      <c r="Q11" s="2"/>
      <c r="R11" s="3">
        <v>6</v>
      </c>
      <c r="S11" s="3"/>
      <c r="T11" s="3"/>
      <c r="U11" s="3"/>
      <c r="V11" s="3"/>
      <c r="W11" s="13"/>
      <c r="X11" s="6">
        <f>IF(K11="DQ",0,K11+L11+M11+N11+O11+P11+Q11)</f>
        <v>21.47</v>
      </c>
      <c r="Y11" s="10">
        <f>R11</f>
        <v>6</v>
      </c>
      <c r="Z11" s="3">
        <f>(S11*5)+(T11*10)+(U11*10)+(V11*15)+(W11*20)</f>
        <v>0</v>
      </c>
      <c r="AA11" s="11">
        <f>IF(K11="DQ",0,X11+Y11+Z11)</f>
        <v>27.47</v>
      </c>
      <c r="AB11" s="30">
        <f>(MIN(AA$5:AA$25)/AA11)*100</f>
        <v>70.222060429559519</v>
      </c>
      <c r="AC11" s="12">
        <v>28.53</v>
      </c>
      <c r="AD11" s="2"/>
      <c r="AE11" s="2"/>
      <c r="AF11" s="2"/>
      <c r="AG11" s="3">
        <v>9</v>
      </c>
      <c r="AH11" s="3"/>
      <c r="AI11" s="3"/>
      <c r="AJ11" s="3"/>
      <c r="AK11" s="3"/>
      <c r="AL11" s="3"/>
      <c r="AM11" s="6">
        <f>IF(AC11="DQ",0,AC11+AD11+AE11+AF11)</f>
        <v>28.53</v>
      </c>
      <c r="AN11" s="10">
        <f>AG11</f>
        <v>9</v>
      </c>
      <c r="AO11" s="3">
        <f>(AH11*5)+(AI11*10)+(AJ11*10)+(AK11*15)+(AL11*20)</f>
        <v>0</v>
      </c>
      <c r="AP11" s="11">
        <f>IF(AC11="DQ",0,AM11+AN11+AO11)</f>
        <v>37.53</v>
      </c>
      <c r="AQ11" s="30">
        <f>(MIN(AP$5:AP$25)/AP11)*100</f>
        <v>75.779376498800971</v>
      </c>
      <c r="AR11" s="12">
        <v>10.4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>AR11+AS11+AT11</f>
        <v>10.4</v>
      </c>
      <c r="BB11" s="10">
        <f>AU11</f>
        <v>2</v>
      </c>
      <c r="BC11" s="3">
        <f>(AV11*5)+(AW11*10)+(AX11*10)+(AY11*15)+(AZ11*20)</f>
        <v>0</v>
      </c>
      <c r="BD11" s="11">
        <f>BA11+BB11+BC11</f>
        <v>12.4</v>
      </c>
      <c r="BE11" s="30">
        <f>(MIN(BD$5:BD$25)/BD11)*100</f>
        <v>64.91935483870968</v>
      </c>
      <c r="BF11" s="12">
        <v>27.48</v>
      </c>
      <c r="BG11" s="2"/>
      <c r="BH11" s="2"/>
      <c r="BI11" s="3">
        <v>4</v>
      </c>
      <c r="BJ11" s="3">
        <v>1</v>
      </c>
      <c r="BK11" s="3"/>
      <c r="BL11" s="3"/>
      <c r="BM11" s="3"/>
      <c r="BN11" s="3"/>
      <c r="BO11" s="6">
        <f>BF11+BG11+BH11</f>
        <v>27.48</v>
      </c>
      <c r="BP11" s="10">
        <f>BI11</f>
        <v>4</v>
      </c>
      <c r="BQ11" s="3">
        <f>(BJ11*5)+(BK11*10)+(BL11*10)+(BM11*15)+(BN11*20)</f>
        <v>5</v>
      </c>
      <c r="BR11" s="11">
        <f>IF(BF11="DQ",0,BO11+BP11+BQ11)</f>
        <v>36.480000000000004</v>
      </c>
      <c r="BS11" s="30">
        <f>(MIN(BR$5:BR$25)/BR11)*100</f>
        <v>87.66447368421052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(MIN(CF$5:CF$25)/CF11)*100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5</v>
      </c>
      <c r="B12" s="35">
        <v>4</v>
      </c>
      <c r="C12" s="44" t="s">
        <v>51</v>
      </c>
      <c r="D12" s="25"/>
      <c r="E12" s="45" t="s">
        <v>46</v>
      </c>
      <c r="F12" s="31">
        <f xml:space="preserve"> AB12+AQ12+BE12+BS12</f>
        <v>280.02247187858154</v>
      </c>
      <c r="G12" s="32">
        <f>H12+I12+J12</f>
        <v>124.08000000000001</v>
      </c>
      <c r="H12" s="21">
        <f>X12+AM12+BA12+BO12+CC12+CO12+CZ12+DK12</f>
        <v>100.08000000000001</v>
      </c>
      <c r="I12" s="7">
        <f>Z12+AO12+BC12+BQ12+CE12+CQ12+DB12+DM12</f>
        <v>5</v>
      </c>
      <c r="J12" s="23">
        <f>R12+AG12+AU12+BI12+BW12+CJ12+CU12+DF12</f>
        <v>19</v>
      </c>
      <c r="K12" s="12">
        <v>17.52</v>
      </c>
      <c r="L12" s="2"/>
      <c r="M12" s="2"/>
      <c r="N12" s="2"/>
      <c r="O12" s="2"/>
      <c r="P12" s="2"/>
      <c r="Q12" s="2"/>
      <c r="R12" s="3">
        <v>15</v>
      </c>
      <c r="S12" s="3"/>
      <c r="T12" s="3"/>
      <c r="U12" s="3"/>
      <c r="V12" s="3"/>
      <c r="W12" s="13"/>
      <c r="X12" s="6">
        <f>IF(K12="DQ",0,K12+L12+M12+N12+O12+P12+Q12)</f>
        <v>17.52</v>
      </c>
      <c r="Y12" s="10">
        <f>R12</f>
        <v>15</v>
      </c>
      <c r="Z12" s="3">
        <f>(S12*5)+(T12*10)+(U12*10)+(V12*15)+(W12*20)</f>
        <v>0</v>
      </c>
      <c r="AA12" s="11">
        <f>IF(K12="DQ",0,X12+Y12+Z12)</f>
        <v>32.519999999999996</v>
      </c>
      <c r="AB12" s="30">
        <f>(MIN(AA$5:AA$25)/AA12)*100</f>
        <v>59.317343173431738</v>
      </c>
      <c r="AC12" s="12">
        <v>35.36</v>
      </c>
      <c r="AD12" s="2"/>
      <c r="AE12" s="2"/>
      <c r="AF12" s="2"/>
      <c r="AG12" s="3">
        <v>1</v>
      </c>
      <c r="AH12" s="3">
        <v>1</v>
      </c>
      <c r="AI12" s="3"/>
      <c r="AJ12" s="3"/>
      <c r="AK12" s="3"/>
      <c r="AL12" s="3"/>
      <c r="AM12" s="6">
        <f>IF(AC12="DQ",0,AC12+AD12+AE12+AF12)</f>
        <v>35.36</v>
      </c>
      <c r="AN12" s="10">
        <f>AG12</f>
        <v>1</v>
      </c>
      <c r="AO12" s="3">
        <f>(AH12*5)+(AI12*10)+(AJ12*10)+(AK12*15)+(AL12*20)</f>
        <v>5</v>
      </c>
      <c r="AP12" s="11">
        <f>IF(AC12="DQ",0,AM12+AN12+AO12)</f>
        <v>41.36</v>
      </c>
      <c r="AQ12" s="30">
        <f>(MIN(AP$5:AP$25)/AP12)*100</f>
        <v>68.762088974854947</v>
      </c>
      <c r="AR12" s="12">
        <v>11.68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11.68</v>
      </c>
      <c r="BB12" s="10">
        <f>AU12</f>
        <v>0</v>
      </c>
      <c r="BC12" s="3">
        <f>(AV12*5)+(AW12*10)+(AX12*10)+(AY12*15)+(AZ12*20)</f>
        <v>0</v>
      </c>
      <c r="BD12" s="11">
        <f>BA12+BB12+BC12</f>
        <v>11.68</v>
      </c>
      <c r="BE12" s="30">
        <f>(MIN(BD$5:BD$25)/BD12)*100</f>
        <v>68.921232876712338</v>
      </c>
      <c r="BF12" s="12">
        <v>35.520000000000003</v>
      </c>
      <c r="BG12" s="2"/>
      <c r="BH12" s="2"/>
      <c r="BI12" s="3">
        <v>3</v>
      </c>
      <c r="BJ12" s="3"/>
      <c r="BK12" s="3"/>
      <c r="BL12" s="3"/>
      <c r="BM12" s="3"/>
      <c r="BN12" s="3"/>
      <c r="BO12" s="6">
        <f>BF12+BG12+BH12</f>
        <v>35.520000000000003</v>
      </c>
      <c r="BP12" s="10">
        <f>BI12</f>
        <v>3</v>
      </c>
      <c r="BQ12" s="3">
        <f>(BJ12*5)+(BK12*10)+(BL12*10)+(BM12*15)+(BN12*20)</f>
        <v>0</v>
      </c>
      <c r="BR12" s="11">
        <f>IF(BF12="DQ",0,BO12+BP12+BQ12)</f>
        <v>38.520000000000003</v>
      </c>
      <c r="BS12" s="30">
        <f>(MIN(BR$5:BR$25)/BR12)*100</f>
        <v>83.021806853582547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(MIN(CF$5:CF$25)/CF12)*100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4">
        <v>6</v>
      </c>
      <c r="B13" s="35">
        <v>5</v>
      </c>
      <c r="C13" s="44" t="s">
        <v>57</v>
      </c>
      <c r="D13" s="9"/>
      <c r="E13" s="45" t="s">
        <v>46</v>
      </c>
      <c r="F13" s="31">
        <f xml:space="preserve"> AB13+AQ13+BE13+BS13</f>
        <v>274.79031760690464</v>
      </c>
      <c r="G13" s="32">
        <f>H13+I13+J13</f>
        <v>123.89</v>
      </c>
      <c r="H13" s="21">
        <f>X13+AM13+BA13+BO13+CC13+CO13+CZ13+DK13</f>
        <v>103.89</v>
      </c>
      <c r="I13" s="7">
        <f>Z13+AO13+BC13+BQ13+CE13+CQ13+DB13+DM13</f>
        <v>0</v>
      </c>
      <c r="J13" s="23">
        <f>R13+AG13+AU13+BI13+BW13+CJ13+CU13+DF13</f>
        <v>20</v>
      </c>
      <c r="K13" s="12">
        <v>19.87</v>
      </c>
      <c r="L13" s="2"/>
      <c r="M13" s="2"/>
      <c r="N13" s="2"/>
      <c r="O13" s="2"/>
      <c r="P13" s="2"/>
      <c r="Q13" s="2"/>
      <c r="R13" s="3">
        <v>14</v>
      </c>
      <c r="S13" s="3"/>
      <c r="T13" s="3"/>
      <c r="U13" s="3"/>
      <c r="V13" s="3"/>
      <c r="W13" s="13"/>
      <c r="X13" s="6">
        <f>IF(K13="DQ",0,K13+L13+M13+N13+O13+P13+Q13)</f>
        <v>19.87</v>
      </c>
      <c r="Y13" s="10">
        <f>R13</f>
        <v>14</v>
      </c>
      <c r="Z13" s="3">
        <f>(S13*5)+(T13*10)+(U13*10)+(V13*15)+(W13*20)</f>
        <v>0</v>
      </c>
      <c r="AA13" s="11">
        <f>IF(K13="DQ",0,X13+Y13+Z13)</f>
        <v>33.870000000000005</v>
      </c>
      <c r="AB13" s="30">
        <f>(MIN(AA$5:AA$25)/AA13)*100</f>
        <v>56.953055801594324</v>
      </c>
      <c r="AC13" s="12">
        <v>28.44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IF(AC13="DQ",0,AC13+AD13+AE13+AF13)</f>
        <v>28.44</v>
      </c>
      <c r="AN13" s="10">
        <f>AG13</f>
        <v>0</v>
      </c>
      <c r="AO13" s="3">
        <f>(AH13*5)+(AI13*10)+(AJ13*10)+(AK13*15)+(AL13*20)</f>
        <v>0</v>
      </c>
      <c r="AP13" s="11">
        <f>IF(AC13="DQ",0,AM13+AN13+AO13)</f>
        <v>28.44</v>
      </c>
      <c r="AQ13" s="30">
        <f>(MIN(AP$5:AP$25)/AP13)*100</f>
        <v>100</v>
      </c>
      <c r="AR13" s="12">
        <v>19.91</v>
      </c>
      <c r="AS13" s="2"/>
      <c r="AT13" s="2"/>
      <c r="AU13" s="3">
        <v>3</v>
      </c>
      <c r="AV13" s="3"/>
      <c r="AW13" s="3"/>
      <c r="AX13" s="3"/>
      <c r="AY13" s="3"/>
      <c r="AZ13" s="3"/>
      <c r="BA13" s="6">
        <f>AR13+AS13+AT13</f>
        <v>19.91</v>
      </c>
      <c r="BB13" s="10">
        <f>AU13</f>
        <v>3</v>
      </c>
      <c r="BC13" s="3">
        <f>(AV13*5)+(AW13*10)+(AX13*10)+(AY13*15)+(AZ13*20)</f>
        <v>0</v>
      </c>
      <c r="BD13" s="11">
        <f>BA13+BB13+BC13</f>
        <v>22.91</v>
      </c>
      <c r="BE13" s="30">
        <f>(MIN(BD$5:BD$25)/BD13)*100</f>
        <v>35.137494543867312</v>
      </c>
      <c r="BF13" s="12">
        <v>35.67</v>
      </c>
      <c r="BG13" s="2"/>
      <c r="BH13" s="2"/>
      <c r="BI13" s="3">
        <v>3</v>
      </c>
      <c r="BJ13" s="3"/>
      <c r="BK13" s="3"/>
      <c r="BL13" s="3"/>
      <c r="BM13" s="3"/>
      <c r="BN13" s="3"/>
      <c r="BO13" s="6">
        <f>BF13+BG13+BH13</f>
        <v>35.67</v>
      </c>
      <c r="BP13" s="10">
        <f>BI13</f>
        <v>3</v>
      </c>
      <c r="BQ13" s="3">
        <f>(BJ13*5)+(BK13*10)+(BL13*10)+(BM13*15)+(BN13*20)</f>
        <v>0</v>
      </c>
      <c r="BR13" s="11">
        <f>IF(BF13="DQ",0,BO13+BP13+BQ13)</f>
        <v>38.67</v>
      </c>
      <c r="BS13" s="30">
        <f>(MIN(BR$5:BR$25)/BR13)*100</f>
        <v>82.699767261442986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(MIN(CF$5:CF$25)/CF13)*100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4">
        <v>8</v>
      </c>
      <c r="B14" s="35">
        <v>6</v>
      </c>
      <c r="C14" s="44" t="s">
        <v>58</v>
      </c>
      <c r="D14" s="25"/>
      <c r="E14" s="9" t="s">
        <v>46</v>
      </c>
      <c r="F14" s="31">
        <f xml:space="preserve"> AB14+AQ14+BE14+BS14</f>
        <v>216.44936213803584</v>
      </c>
      <c r="G14" s="32">
        <f>H14+I14+J14</f>
        <v>159.64000000000001</v>
      </c>
      <c r="H14" s="21">
        <f>X14+AM14+BA14+BO14+CC14+CO14+CZ14+DK14</f>
        <v>117.64000000000001</v>
      </c>
      <c r="I14" s="7">
        <f>Z14+AO14+BC14+BQ14+CE14+CQ14+DB14+DM14</f>
        <v>5</v>
      </c>
      <c r="J14" s="23">
        <f>R14+AG14+AU14+BI14+BW14+CJ14+CU14+DF14</f>
        <v>37</v>
      </c>
      <c r="K14" s="12">
        <v>19.809999999999999</v>
      </c>
      <c r="L14" s="2"/>
      <c r="M14" s="2"/>
      <c r="N14" s="2"/>
      <c r="O14" s="2"/>
      <c r="P14" s="27"/>
      <c r="Q14" s="2"/>
      <c r="R14" s="3">
        <v>25</v>
      </c>
      <c r="S14" s="3"/>
      <c r="T14" s="3"/>
      <c r="U14" s="3"/>
      <c r="V14" s="3"/>
      <c r="W14" s="13"/>
      <c r="X14" s="6">
        <f>IF(K14="DQ",0,K14+L14+M14+N14+O14+P14+Q14)</f>
        <v>19.809999999999999</v>
      </c>
      <c r="Y14" s="10">
        <f>R14</f>
        <v>25</v>
      </c>
      <c r="Z14" s="3">
        <f>(S14*5)+(T14*10)+(U14*10)+(V14*15)+(W14*20)</f>
        <v>0</v>
      </c>
      <c r="AA14" s="11">
        <f>IF(K14="DQ",0,X14+Y14+Z14)</f>
        <v>44.81</v>
      </c>
      <c r="AB14" s="30">
        <f>(MIN(AA$5:AA$25)/AA14)*100</f>
        <v>43.048426690470876</v>
      </c>
      <c r="AC14" s="12">
        <v>35.700000000000003</v>
      </c>
      <c r="AD14" s="2"/>
      <c r="AE14" s="2"/>
      <c r="AF14" s="2"/>
      <c r="AG14" s="3">
        <v>8</v>
      </c>
      <c r="AH14" s="3"/>
      <c r="AI14" s="3"/>
      <c r="AJ14" s="3"/>
      <c r="AK14" s="3"/>
      <c r="AL14" s="3"/>
      <c r="AM14" s="6">
        <f>IF(AC14="DQ",0,AC14+AD14+AE14+AF14)</f>
        <v>35.700000000000003</v>
      </c>
      <c r="AN14" s="10">
        <f>AG14</f>
        <v>8</v>
      </c>
      <c r="AO14" s="3">
        <f>(AH14*5)+(AI14*10)+(AJ14*10)+(AK14*15)+(AL14*20)</f>
        <v>0</v>
      </c>
      <c r="AP14" s="11">
        <f>IF(AC14="DQ",0,AM14+AN14+AO14)</f>
        <v>43.7</v>
      </c>
      <c r="AQ14" s="30">
        <f>(MIN(AP$5:AP$25)/AP14)*100</f>
        <v>65.080091533180777</v>
      </c>
      <c r="AR14" s="12">
        <v>16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16</v>
      </c>
      <c r="BB14" s="10">
        <f>AU14</f>
        <v>0</v>
      </c>
      <c r="BC14" s="3">
        <f>(AV14*5)+(AW14*10)+(AX14*10)+(AY14*15)+(AZ14*20)</f>
        <v>0</v>
      </c>
      <c r="BD14" s="11">
        <f>BA14+BB14+BC14</f>
        <v>16</v>
      </c>
      <c r="BE14" s="30">
        <f>(MIN(BD$5:BD$25)/BD14)*100</f>
        <v>50.312500000000007</v>
      </c>
      <c r="BF14" s="12">
        <v>46.13</v>
      </c>
      <c r="BG14" s="2"/>
      <c r="BH14" s="2"/>
      <c r="BI14" s="3">
        <v>4</v>
      </c>
      <c r="BJ14" s="3">
        <v>1</v>
      </c>
      <c r="BK14" s="3"/>
      <c r="BL14" s="3"/>
      <c r="BM14" s="3"/>
      <c r="BN14" s="3"/>
      <c r="BO14" s="6">
        <f>BF14+BG14+BH14</f>
        <v>46.13</v>
      </c>
      <c r="BP14" s="10">
        <f>BI14</f>
        <v>4</v>
      </c>
      <c r="BQ14" s="3">
        <f>(BJ14*5)+(BK14*10)+(BL14*10)+(BM14*15)+(BN14*20)</f>
        <v>5</v>
      </c>
      <c r="BR14" s="11">
        <f>IF(BF14="DQ",0,BO14+BP14+BQ14)</f>
        <v>55.13</v>
      </c>
      <c r="BS14" s="30">
        <f>(MIN(BR$5:BR$25)/BR14)*100</f>
        <v>58.008343914384184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(MIN(CF$5:CF$25)/CF14)*100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10</v>
      </c>
      <c r="B15" s="35">
        <v>7</v>
      </c>
      <c r="C15" s="44" t="s">
        <v>48</v>
      </c>
      <c r="D15" s="25"/>
      <c r="E15" s="45" t="s">
        <v>46</v>
      </c>
      <c r="F15" s="31">
        <f xml:space="preserve"> AB15+AQ15+BE15+BS15</f>
        <v>201.27946614552394</v>
      </c>
      <c r="G15" s="32">
        <f>H15+I15+J15</f>
        <v>184.3</v>
      </c>
      <c r="H15" s="21">
        <f>X15+AM15+BA15+BO15+CC15+CO15+CZ15+DK15</f>
        <v>151.30000000000001</v>
      </c>
      <c r="I15" s="7">
        <f>Z15+AO15+BC15+BQ15+CE15+CQ15+DB15+DM15</f>
        <v>15</v>
      </c>
      <c r="J15" s="23">
        <f>R15+AG15+AU15+BI15+BW15+CJ15+CU15+DF15</f>
        <v>18</v>
      </c>
      <c r="K15" s="12">
        <v>28.95</v>
      </c>
      <c r="L15" s="2"/>
      <c r="M15" s="2"/>
      <c r="N15" s="2"/>
      <c r="O15" s="2"/>
      <c r="P15" s="2"/>
      <c r="Q15" s="2"/>
      <c r="R15" s="3">
        <v>6</v>
      </c>
      <c r="S15" s="3"/>
      <c r="T15" s="3"/>
      <c r="U15" s="3"/>
      <c r="V15" s="3"/>
      <c r="W15" s="13"/>
      <c r="X15" s="6">
        <f>IF(K15="DQ",0,K15+L15+M15+N15+O15+P15+Q15)</f>
        <v>28.95</v>
      </c>
      <c r="Y15" s="10">
        <f>R15</f>
        <v>6</v>
      </c>
      <c r="Z15" s="3">
        <f>(S15*5)+(T15*10)+(U15*10)+(V15*15)+(W15*20)</f>
        <v>0</v>
      </c>
      <c r="AA15" s="11">
        <f>IF(K15="DQ",0,X15+Y15+Z15)</f>
        <v>34.950000000000003</v>
      </c>
      <c r="AB15" s="30">
        <f>(MIN(AA$5:AA$25)/AA15)*100</f>
        <v>55.193133047210296</v>
      </c>
      <c r="AC15" s="12">
        <v>44.32</v>
      </c>
      <c r="AD15" s="2"/>
      <c r="AE15" s="2"/>
      <c r="AF15" s="2"/>
      <c r="AG15" s="3">
        <v>2</v>
      </c>
      <c r="AH15" s="3">
        <v>2</v>
      </c>
      <c r="AI15" s="3"/>
      <c r="AJ15" s="3"/>
      <c r="AK15" s="3"/>
      <c r="AL15" s="3"/>
      <c r="AM15" s="6">
        <f>IF(AC15="DQ",0,AC15+AD15+AE15+AF15)</f>
        <v>44.32</v>
      </c>
      <c r="AN15" s="10">
        <f>AG15</f>
        <v>2</v>
      </c>
      <c r="AO15" s="3">
        <f>(AH15*5)+(AI15*10)+(AJ15*10)+(AK15*15)+(AL15*20)</f>
        <v>10</v>
      </c>
      <c r="AP15" s="11">
        <f>IF(AC15="DQ",0,AM15+AN15+AO15)</f>
        <v>56.32</v>
      </c>
      <c r="AQ15" s="30">
        <f>(MIN(AP$5:AP$25)/AP15)*100</f>
        <v>50.497159090909093</v>
      </c>
      <c r="AR15" s="12">
        <v>13.7</v>
      </c>
      <c r="AS15" s="2"/>
      <c r="AT15" s="2"/>
      <c r="AU15" s="3">
        <v>1</v>
      </c>
      <c r="AV15" s="3"/>
      <c r="AW15" s="3"/>
      <c r="AX15" s="3"/>
      <c r="AY15" s="3"/>
      <c r="AZ15" s="3"/>
      <c r="BA15" s="6">
        <f>AR15+AS15+AT15</f>
        <v>13.7</v>
      </c>
      <c r="BB15" s="10">
        <f>AU15</f>
        <v>1</v>
      </c>
      <c r="BC15" s="3">
        <f>(AV15*5)+(AW15*10)+(AX15*10)+(AY15*15)+(AZ15*20)</f>
        <v>0</v>
      </c>
      <c r="BD15" s="11">
        <f>BA15+BB15+BC15</f>
        <v>14.7</v>
      </c>
      <c r="BE15" s="30">
        <f>(MIN(BD$5:BD$25)/BD15)*100</f>
        <v>54.761904761904766</v>
      </c>
      <c r="BF15" s="12">
        <v>64.33</v>
      </c>
      <c r="BG15" s="2"/>
      <c r="BH15" s="2"/>
      <c r="BI15" s="3">
        <v>9</v>
      </c>
      <c r="BJ15" s="3">
        <v>1</v>
      </c>
      <c r="BK15" s="3"/>
      <c r="BL15" s="3"/>
      <c r="BM15" s="3"/>
      <c r="BN15" s="3"/>
      <c r="BO15" s="6">
        <f>BF15+BG15+BH15</f>
        <v>64.33</v>
      </c>
      <c r="BP15" s="10">
        <f>BI15</f>
        <v>9</v>
      </c>
      <c r="BQ15" s="3">
        <f>(BJ15*5)+(BK15*10)+(BL15*10)+(BM15*15)+(BN15*20)</f>
        <v>5</v>
      </c>
      <c r="BR15" s="11">
        <f>IF(BF15="DQ",0,BO15+BP15+BQ15)</f>
        <v>78.33</v>
      </c>
      <c r="BS15" s="30">
        <f>(MIN(BR$5:BR$25)/BR15)*100</f>
        <v>40.827269245499807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(MIN(CF$5:CF$25)/CF15)*100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15</v>
      </c>
      <c r="B16" s="35">
        <v>8</v>
      </c>
      <c r="C16" s="8" t="s">
        <v>53</v>
      </c>
      <c r="D16" s="9"/>
      <c r="E16" s="45" t="s">
        <v>46</v>
      </c>
      <c r="F16" s="31">
        <f xml:space="preserve"> AB16+AQ16+BE16+BS16</f>
        <v>118.63929140735331</v>
      </c>
      <c r="G16" s="32">
        <f>H16+I16+J16</f>
        <v>282.17</v>
      </c>
      <c r="H16" s="21">
        <f>X16+AM16+BA16+BO16+CC16+CO16+CZ16+DK16</f>
        <v>175.17000000000002</v>
      </c>
      <c r="I16" s="7">
        <f>Z16+AO16+BC16+BQ16+CE16+CQ16+DB16+DM16</f>
        <v>35</v>
      </c>
      <c r="J16" s="23">
        <f>R16+AG16+AU16+BI16+BW16+CJ16+CU16+DF16</f>
        <v>72</v>
      </c>
      <c r="K16" s="12">
        <v>29.98</v>
      </c>
      <c r="L16" s="2"/>
      <c r="M16" s="2"/>
      <c r="N16" s="2"/>
      <c r="O16" s="2"/>
      <c r="P16" s="2"/>
      <c r="Q16" s="2"/>
      <c r="R16" s="3">
        <v>34</v>
      </c>
      <c r="S16" s="3"/>
      <c r="T16" s="3"/>
      <c r="U16" s="3"/>
      <c r="V16" s="3"/>
      <c r="W16" s="13"/>
      <c r="X16" s="6">
        <f>IF(K16="DQ",0,K16+L16+M16+N16+O16+P16+Q16)</f>
        <v>29.98</v>
      </c>
      <c r="Y16" s="10">
        <f>R16</f>
        <v>34</v>
      </c>
      <c r="Z16" s="3">
        <f>(S16*5)+(T16*10)+(U16*10)+(V16*15)+(W16*20)</f>
        <v>0</v>
      </c>
      <c r="AA16" s="11">
        <f>IF(K16="DQ",0,X16+Y16+Z16)</f>
        <v>63.980000000000004</v>
      </c>
      <c r="AB16" s="30">
        <f>(MIN(AA$5:AA$25)/AA16)*100</f>
        <v>30.150046889653016</v>
      </c>
      <c r="AC16" s="12">
        <v>71.67</v>
      </c>
      <c r="AD16" s="2"/>
      <c r="AE16" s="2"/>
      <c r="AF16" s="2"/>
      <c r="AG16" s="3">
        <v>5</v>
      </c>
      <c r="AH16" s="3"/>
      <c r="AI16" s="3"/>
      <c r="AJ16" s="3"/>
      <c r="AK16" s="3"/>
      <c r="AL16" s="3"/>
      <c r="AM16" s="6">
        <f>IF(AC16="DQ",0,AC16+AD16+AE16+AF16)</f>
        <v>71.67</v>
      </c>
      <c r="AN16" s="10">
        <f>AG16</f>
        <v>5</v>
      </c>
      <c r="AO16" s="3">
        <f>(AH16*5)+(AI16*10)+(AJ16*10)+(AK16*15)+(AL16*20)</f>
        <v>0</v>
      </c>
      <c r="AP16" s="11">
        <f>IF(AC16="DQ",0,AM16+AN16+AO16)</f>
        <v>76.67</v>
      </c>
      <c r="AQ16" s="30">
        <f>(MIN(AP$5:AP$25)/AP16)*100</f>
        <v>37.094039389591757</v>
      </c>
      <c r="AR16" s="12">
        <v>26.34</v>
      </c>
      <c r="AS16" s="2"/>
      <c r="AT16" s="2"/>
      <c r="AU16" s="3">
        <v>5</v>
      </c>
      <c r="AV16" s="3"/>
      <c r="AW16" s="3"/>
      <c r="AX16" s="3">
        <v>1</v>
      </c>
      <c r="AY16" s="3"/>
      <c r="AZ16" s="3"/>
      <c r="BA16" s="6">
        <f>AR16+AS16+AT16</f>
        <v>26.34</v>
      </c>
      <c r="BB16" s="10">
        <f>AU16</f>
        <v>5</v>
      </c>
      <c r="BC16" s="3">
        <f>(AV16*5)+(AW16*10)+(AX16*10)+(AY16*15)+(AZ16*20)</f>
        <v>10</v>
      </c>
      <c r="BD16" s="11">
        <f>BA16+BB16+BC16</f>
        <v>41.34</v>
      </c>
      <c r="BE16" s="30">
        <f>(MIN(BD$5:BD$25)/BD16)*100</f>
        <v>19.472665699080792</v>
      </c>
      <c r="BF16" s="12">
        <v>47.18</v>
      </c>
      <c r="BG16" s="2"/>
      <c r="BH16" s="2"/>
      <c r="BI16" s="3">
        <v>28</v>
      </c>
      <c r="BJ16" s="3">
        <v>1</v>
      </c>
      <c r="BK16" s="3">
        <v>1</v>
      </c>
      <c r="BL16" s="3">
        <v>1</v>
      </c>
      <c r="BM16" s="3"/>
      <c r="BN16" s="3"/>
      <c r="BO16" s="6">
        <f>BF16+BG16+BH16</f>
        <v>47.18</v>
      </c>
      <c r="BP16" s="10">
        <f>BI16</f>
        <v>28</v>
      </c>
      <c r="BQ16" s="3">
        <f>(BJ16*5)+(BK16*10)+(BL16*10)+(BM16*15)+(BN16*20)</f>
        <v>25</v>
      </c>
      <c r="BR16" s="11">
        <f>IF(BF16="DQ",0,BO16+BP16+BQ16)</f>
        <v>100.18</v>
      </c>
      <c r="BS16" s="30">
        <f>(MIN(BR$5:BR$25)/BR16)*100</f>
        <v>31.922539429027747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(MIN(CF$5:CF$25)/CF16)*100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/>
      <c r="B17" s="35"/>
      <c r="C17" s="47"/>
      <c r="D17" s="46"/>
      <c r="E17" s="46"/>
      <c r="F17" s="31"/>
      <c r="G17" s="32"/>
      <c r="H17" s="21"/>
      <c r="I17" s="7"/>
      <c r="J17" s="23"/>
      <c r="K17" s="1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13"/>
      <c r="X17" s="6"/>
      <c r="Y17" s="10"/>
      <c r="Z17" s="3"/>
      <c r="AA17" s="11"/>
      <c r="AB17" s="30"/>
      <c r="AC17" s="26"/>
      <c r="AD17" s="2"/>
      <c r="AE17" s="2"/>
      <c r="AF17" s="2"/>
      <c r="AG17" s="3"/>
      <c r="AH17" s="3"/>
      <c r="AI17" s="3"/>
      <c r="AJ17" s="3"/>
      <c r="AK17" s="3"/>
      <c r="AL17" s="3"/>
      <c r="AM17" s="6"/>
      <c r="AN17" s="10"/>
      <c r="AO17" s="3"/>
      <c r="AP17" s="11"/>
      <c r="AQ17" s="30"/>
      <c r="AR17" s="12"/>
      <c r="AS17" s="2"/>
      <c r="AT17" s="2"/>
      <c r="AU17" s="3"/>
      <c r="AV17" s="3"/>
      <c r="AW17" s="3"/>
      <c r="AX17" s="3"/>
      <c r="AY17" s="3"/>
      <c r="AZ17" s="3"/>
      <c r="BA17" s="6"/>
      <c r="BB17" s="10"/>
      <c r="BC17" s="3"/>
      <c r="BD17" s="11"/>
      <c r="BE17" s="30"/>
      <c r="BF17" s="12"/>
      <c r="BG17" s="2"/>
      <c r="BH17" s="2"/>
      <c r="BI17" s="3"/>
      <c r="BJ17" s="3"/>
      <c r="BK17" s="3"/>
      <c r="BL17" s="3"/>
      <c r="BM17" s="3"/>
      <c r="BN17" s="3"/>
      <c r="BO17" s="6"/>
      <c r="BP17" s="10"/>
      <c r="BQ17" s="3"/>
      <c r="BR17" s="11"/>
      <c r="BS17" s="30"/>
      <c r="BT17" s="12"/>
      <c r="BU17" s="2"/>
      <c r="BV17" s="2"/>
      <c r="BW17" s="3"/>
      <c r="BX17" s="3"/>
      <c r="BY17" s="3"/>
      <c r="BZ17" s="3"/>
      <c r="CA17" s="3"/>
      <c r="CB17" s="3"/>
      <c r="CC17" s="6"/>
      <c r="CD17" s="10"/>
      <c r="CE17" s="3"/>
      <c r="CF17" s="11"/>
      <c r="CG17" s="30"/>
      <c r="CH17" s="12"/>
      <c r="CI17" s="2"/>
      <c r="CJ17" s="3"/>
      <c r="CK17" s="3"/>
      <c r="CL17" s="3"/>
      <c r="CM17" s="3"/>
      <c r="CN17" s="3"/>
      <c r="CO17" s="6"/>
      <c r="CP17" s="10"/>
      <c r="CQ17" s="3"/>
      <c r="CR17" s="11"/>
      <c r="CS17" s="12"/>
      <c r="CT17" s="2"/>
      <c r="CU17" s="3"/>
      <c r="CV17" s="3"/>
      <c r="CW17" s="3"/>
      <c r="CX17" s="3"/>
      <c r="CY17" s="3"/>
      <c r="CZ17" s="6"/>
      <c r="DA17" s="10"/>
      <c r="DB17" s="3"/>
      <c r="DC17" s="11"/>
      <c r="DD17" s="12"/>
      <c r="DE17" s="2"/>
      <c r="DF17" s="3"/>
      <c r="DG17" s="3"/>
      <c r="DH17" s="3"/>
      <c r="DI17" s="3"/>
      <c r="DJ17" s="3"/>
      <c r="DK17" s="6"/>
      <c r="DL17" s="10"/>
      <c r="DM17" s="3"/>
      <c r="DN17" s="11"/>
    </row>
    <row r="18" spans="1:118" ht="15">
      <c r="A18" s="34"/>
      <c r="B18" s="35"/>
      <c r="C18" s="48" t="s">
        <v>50</v>
      </c>
      <c r="D18" s="49"/>
      <c r="E18" s="49"/>
      <c r="F18" s="31"/>
      <c r="G18" s="32"/>
      <c r="H18" s="21"/>
      <c r="I18" s="7"/>
      <c r="J18" s="23"/>
      <c r="K18" s="12"/>
      <c r="L18" s="2"/>
      <c r="M18" s="2"/>
      <c r="N18" s="2"/>
      <c r="O18" s="2"/>
      <c r="P18" s="2"/>
      <c r="Q18" s="2"/>
      <c r="R18" s="3"/>
      <c r="S18" s="3"/>
      <c r="T18" s="3"/>
      <c r="U18" s="3"/>
      <c r="V18" s="3"/>
      <c r="W18" s="13"/>
      <c r="X18" s="6"/>
      <c r="Y18" s="10"/>
      <c r="Z18" s="3"/>
      <c r="AA18" s="11"/>
      <c r="AB18" s="30"/>
      <c r="AC18" s="26"/>
      <c r="AD18" s="2"/>
      <c r="AE18" s="2"/>
      <c r="AF18" s="2"/>
      <c r="AG18" s="3"/>
      <c r="AH18" s="3"/>
      <c r="AI18" s="3"/>
      <c r="AJ18" s="3"/>
      <c r="AK18" s="3"/>
      <c r="AL18" s="3"/>
      <c r="AM18" s="6"/>
      <c r="AN18" s="10"/>
      <c r="AO18" s="3"/>
      <c r="AP18" s="11"/>
      <c r="AQ18" s="30"/>
      <c r="AR18" s="12"/>
      <c r="AS18" s="2"/>
      <c r="AT18" s="2"/>
      <c r="AU18" s="3"/>
      <c r="AV18" s="3"/>
      <c r="AW18" s="3"/>
      <c r="AX18" s="3"/>
      <c r="AY18" s="3"/>
      <c r="AZ18" s="3"/>
      <c r="BA18" s="6"/>
      <c r="BB18" s="10"/>
      <c r="BC18" s="3"/>
      <c r="BD18" s="11"/>
      <c r="BE18" s="30"/>
      <c r="BF18" s="12"/>
      <c r="BG18" s="2"/>
      <c r="BH18" s="2"/>
      <c r="BI18" s="3"/>
      <c r="BJ18" s="3"/>
      <c r="BK18" s="3"/>
      <c r="BL18" s="3"/>
      <c r="BM18" s="3"/>
      <c r="BN18" s="3"/>
      <c r="BO18" s="6"/>
      <c r="BP18" s="10"/>
      <c r="BQ18" s="3"/>
      <c r="BR18" s="11"/>
      <c r="BS18" s="30"/>
      <c r="BT18" s="12"/>
      <c r="BU18" s="2"/>
      <c r="BV18" s="2"/>
      <c r="BW18" s="3"/>
      <c r="BX18" s="3"/>
      <c r="BY18" s="3"/>
      <c r="BZ18" s="3"/>
      <c r="CA18" s="3"/>
      <c r="CB18" s="3"/>
      <c r="CC18" s="6"/>
      <c r="CD18" s="10"/>
      <c r="CE18" s="3"/>
      <c r="CF18" s="11"/>
      <c r="CG18" s="30"/>
      <c r="CH18" s="12"/>
      <c r="CI18" s="2"/>
      <c r="CJ18" s="3"/>
      <c r="CK18" s="3"/>
      <c r="CL18" s="3"/>
      <c r="CM18" s="3"/>
      <c r="CN18" s="3"/>
      <c r="CO18" s="6"/>
      <c r="CP18" s="10"/>
      <c r="CQ18" s="3"/>
      <c r="CR18" s="11"/>
      <c r="CS18" s="12"/>
      <c r="CT18" s="2"/>
      <c r="CU18" s="3"/>
      <c r="CV18" s="3"/>
      <c r="CW18" s="3"/>
      <c r="CX18" s="3"/>
      <c r="CY18" s="3"/>
      <c r="CZ18" s="6"/>
      <c r="DA18" s="10"/>
      <c r="DB18" s="3"/>
      <c r="DC18" s="11"/>
      <c r="DD18" s="12"/>
      <c r="DE18" s="2"/>
      <c r="DF18" s="3"/>
      <c r="DG18" s="3"/>
      <c r="DH18" s="3"/>
      <c r="DI18" s="3"/>
      <c r="DJ18" s="3"/>
      <c r="DK18" s="6"/>
      <c r="DL18" s="10"/>
      <c r="DM18" s="3"/>
      <c r="DN18" s="11"/>
    </row>
    <row r="19" spans="1:118" ht="15">
      <c r="A19" s="34">
        <v>7</v>
      </c>
      <c r="B19" s="35">
        <v>1</v>
      </c>
      <c r="C19" s="44" t="s">
        <v>55</v>
      </c>
      <c r="D19" s="25"/>
      <c r="E19" s="45" t="s">
        <v>50</v>
      </c>
      <c r="F19" s="31">
        <f xml:space="preserve"> AB19+AQ19+BE19+BS19</f>
        <v>258.24246538675055</v>
      </c>
      <c r="G19" s="32">
        <f>H19+I19+J19</f>
        <v>132.92000000000002</v>
      </c>
      <c r="H19" s="21">
        <f>X19+AM19+BA19+BO19+CC19+CO19+CZ19+DK19</f>
        <v>111.92000000000002</v>
      </c>
      <c r="I19" s="7">
        <f>Z19+AO19+BC19+BQ19+CE19+CQ19+DB19+DM19</f>
        <v>10</v>
      </c>
      <c r="J19" s="23">
        <f>R19+AG19+AU19+BI19+BW19+CJ19+CU19+DF19</f>
        <v>11</v>
      </c>
      <c r="K19" s="12">
        <v>21.3</v>
      </c>
      <c r="L19" s="2"/>
      <c r="M19" s="2"/>
      <c r="N19" s="2"/>
      <c r="O19" s="2"/>
      <c r="P19" s="2"/>
      <c r="Q19" s="2"/>
      <c r="R19" s="3">
        <v>2</v>
      </c>
      <c r="S19" s="3"/>
      <c r="T19" s="3"/>
      <c r="U19" s="3"/>
      <c r="V19" s="3"/>
      <c r="W19" s="13"/>
      <c r="X19" s="6">
        <f>IF(K19="DQ",0,K19+L19+M19+N19+O19+P19+Q19)</f>
        <v>21.3</v>
      </c>
      <c r="Y19" s="10">
        <f>R19</f>
        <v>2</v>
      </c>
      <c r="Z19" s="3">
        <f>(S19*5)+(T19*10)+(U19*10)+(V19*15)+(W19*20)</f>
        <v>0</v>
      </c>
      <c r="AA19" s="11">
        <f>IF(K19="DQ",0,X19+Y19+Z19)</f>
        <v>23.3</v>
      </c>
      <c r="AB19" s="30">
        <f>(MIN(AA$5:AA$25)/AA19)*100</f>
        <v>82.789699570815444</v>
      </c>
      <c r="AC19" s="12">
        <v>36.15</v>
      </c>
      <c r="AD19" s="2"/>
      <c r="AE19" s="2"/>
      <c r="AF19" s="2"/>
      <c r="AG19" s="3">
        <v>3</v>
      </c>
      <c r="AH19" s="3"/>
      <c r="AI19" s="3"/>
      <c r="AJ19" s="3"/>
      <c r="AK19" s="3"/>
      <c r="AL19" s="3"/>
      <c r="AM19" s="6">
        <f>IF(AC19="DQ",0,AC19+AD19+AE19+AF19)</f>
        <v>36.15</v>
      </c>
      <c r="AN19" s="10">
        <f>AG19</f>
        <v>3</v>
      </c>
      <c r="AO19" s="3">
        <f>(AH19*5)+(AI19*10)+(AJ19*10)+(AK19*15)+(AL19*20)</f>
        <v>0</v>
      </c>
      <c r="AP19" s="11">
        <f>IF(AC19="DQ",0,AM19+AN19+AO19)</f>
        <v>39.15</v>
      </c>
      <c r="AQ19" s="30">
        <f>(MIN(AP$5:AP$25)/AP19)*100</f>
        <v>72.643678160919549</v>
      </c>
      <c r="AR19" s="12">
        <v>14.84</v>
      </c>
      <c r="AS19" s="2"/>
      <c r="AT19" s="2"/>
      <c r="AU19" s="3">
        <v>1</v>
      </c>
      <c r="AV19" s="3"/>
      <c r="AW19" s="3"/>
      <c r="AX19" s="3">
        <v>1</v>
      </c>
      <c r="AY19" s="3"/>
      <c r="AZ19" s="3"/>
      <c r="BA19" s="6">
        <f>AR19+AS19+AT19</f>
        <v>14.84</v>
      </c>
      <c r="BB19" s="10">
        <f>AU19</f>
        <v>1</v>
      </c>
      <c r="BC19" s="3">
        <f>(AV19*5)+(AW19*10)+(AX19*10)+(AY19*15)+(AZ19*20)</f>
        <v>10</v>
      </c>
      <c r="BD19" s="11">
        <f>BA19+BB19+BC19</f>
        <v>25.84</v>
      </c>
      <c r="BE19" s="30">
        <f>(MIN(BD$5:BD$25)/BD19)*100</f>
        <v>31.153250773993811</v>
      </c>
      <c r="BF19" s="12">
        <v>39.630000000000003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>BF19+BG19+BH19</f>
        <v>39.630000000000003</v>
      </c>
      <c r="BP19" s="10">
        <f>BI19</f>
        <v>5</v>
      </c>
      <c r="BQ19" s="3">
        <f>(BJ19*5)+(BK19*10)+(BL19*10)+(BM19*15)+(BN19*20)</f>
        <v>0</v>
      </c>
      <c r="BR19" s="11">
        <f>IF(BF19="DQ",0,BO19+BP19+BQ19)</f>
        <v>44.63</v>
      </c>
      <c r="BS19" s="30">
        <f>(MIN(BR$5:BR$25)/BR19)*100</f>
        <v>71.655836881021727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(MIN(CF$5:CF$25)/CF19)*100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9</v>
      </c>
      <c r="B20" s="35">
        <v>2</v>
      </c>
      <c r="C20" s="44" t="s">
        <v>54</v>
      </c>
      <c r="D20" s="25"/>
      <c r="E20" s="45" t="s">
        <v>50</v>
      </c>
      <c r="F20" s="31">
        <f xml:space="preserve"> AB20+AQ20+BE20+BS20</f>
        <v>213.05540924469608</v>
      </c>
      <c r="G20" s="32">
        <f>H20+I20+J20</f>
        <v>168.89000000000001</v>
      </c>
      <c r="H20" s="21">
        <f>X20+AM20+BA20+BO20+CC20+CO20+CZ20+DK20</f>
        <v>102.89000000000001</v>
      </c>
      <c r="I20" s="7">
        <f>Z20+AO20+BC20+BQ20+CE20+CQ20+DB20+DM20</f>
        <v>5</v>
      </c>
      <c r="J20" s="23">
        <f>R20+AG20+AU20+BI20+BW20+CJ20+CU20+DF20</f>
        <v>61</v>
      </c>
      <c r="K20" s="12">
        <v>17.28</v>
      </c>
      <c r="L20" s="2"/>
      <c r="M20" s="2"/>
      <c r="N20" s="2"/>
      <c r="O20" s="2"/>
      <c r="P20" s="2"/>
      <c r="Q20" s="2"/>
      <c r="R20" s="3">
        <v>47</v>
      </c>
      <c r="S20" s="3"/>
      <c r="T20" s="3"/>
      <c r="U20" s="3"/>
      <c r="V20" s="3"/>
      <c r="W20" s="13"/>
      <c r="X20" s="6">
        <f>IF(K20="DQ",0,K20+L20+M20+N20+O20+P20+Q20)</f>
        <v>17.28</v>
      </c>
      <c r="Y20" s="10">
        <f>R20</f>
        <v>47</v>
      </c>
      <c r="Z20" s="3">
        <f>(S20*5)+(T20*10)+(U20*10)+(V20*15)+(W20*20)</f>
        <v>0</v>
      </c>
      <c r="AA20" s="11">
        <f>IF(K20="DQ",0,X20+Y20+Z20)</f>
        <v>64.28</v>
      </c>
      <c r="AB20" s="30">
        <f>(MIN(AA$5:AA$25)/AA20)*100</f>
        <v>30.009334163036712</v>
      </c>
      <c r="AC20" s="12">
        <v>32.270000000000003</v>
      </c>
      <c r="AD20" s="2"/>
      <c r="AE20" s="2"/>
      <c r="AF20" s="2"/>
      <c r="AG20" s="3">
        <v>3</v>
      </c>
      <c r="AH20" s="3">
        <v>1</v>
      </c>
      <c r="AI20" s="3"/>
      <c r="AJ20" s="3"/>
      <c r="AK20" s="3"/>
      <c r="AL20" s="3"/>
      <c r="AM20" s="6">
        <f>IF(AC20="DQ",0,AC20+AD20+AE20+AF20)</f>
        <v>32.270000000000003</v>
      </c>
      <c r="AN20" s="10">
        <f>AG20</f>
        <v>3</v>
      </c>
      <c r="AO20" s="3">
        <f>(AH20*5)+(AI20*10)+(AJ20*10)+(AK20*15)+(AL20*20)</f>
        <v>5</v>
      </c>
      <c r="AP20" s="11">
        <f>IF(AC20="DQ",0,AM20+AN20+AO20)</f>
        <v>40.270000000000003</v>
      </c>
      <c r="AQ20" s="30">
        <f>(MIN(AP$5:AP$25)/AP20)*100</f>
        <v>70.623292773776996</v>
      </c>
      <c r="AR20" s="12">
        <v>13.88</v>
      </c>
      <c r="AS20" s="2"/>
      <c r="AT20" s="2"/>
      <c r="AU20" s="3">
        <v>6</v>
      </c>
      <c r="AV20" s="3"/>
      <c r="AW20" s="3"/>
      <c r="AX20" s="3"/>
      <c r="AY20" s="3"/>
      <c r="AZ20" s="3"/>
      <c r="BA20" s="6">
        <f>AR20+AS20+AT20</f>
        <v>13.88</v>
      </c>
      <c r="BB20" s="10">
        <f>AU20</f>
        <v>6</v>
      </c>
      <c r="BC20" s="3">
        <f>(AV20*5)+(AW20*10)+(AX20*10)+(AY20*15)+(AZ20*20)</f>
        <v>0</v>
      </c>
      <c r="BD20" s="11">
        <f>BA20+BB20+BC20</f>
        <v>19.880000000000003</v>
      </c>
      <c r="BE20" s="30">
        <f>(MIN(BD$5:BD$25)/BD20)*100</f>
        <v>40.492957746478872</v>
      </c>
      <c r="BF20" s="12">
        <v>39.46</v>
      </c>
      <c r="BG20" s="2"/>
      <c r="BH20" s="2"/>
      <c r="BI20" s="3">
        <v>5</v>
      </c>
      <c r="BJ20" s="3"/>
      <c r="BK20" s="3"/>
      <c r="BL20" s="3"/>
      <c r="BM20" s="3"/>
      <c r="BN20" s="3"/>
      <c r="BO20" s="6">
        <f>BF20+BG20+BH20</f>
        <v>39.46</v>
      </c>
      <c r="BP20" s="10">
        <f>BI20</f>
        <v>5</v>
      </c>
      <c r="BQ20" s="3">
        <f>(BJ20*5)+(BK20*10)+(BL20*10)+(BM20*15)+(BN20*20)</f>
        <v>0</v>
      </c>
      <c r="BR20" s="11">
        <f>IF(BF20="DQ",0,BO20+BP20+BQ20)</f>
        <v>44.46</v>
      </c>
      <c r="BS20" s="30">
        <f>(MIN(BR$5:BR$25)/BR20)*100</f>
        <v>71.929824561403507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(MIN(CF$5:CF$25)/CF20)*100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>
        <v>13</v>
      </c>
      <c r="B21" s="35">
        <v>3</v>
      </c>
      <c r="C21" s="8" t="s">
        <v>49</v>
      </c>
      <c r="D21" s="9"/>
      <c r="E21" s="9" t="s">
        <v>50</v>
      </c>
      <c r="F21" s="31">
        <f xml:space="preserve"> AB21+AQ21+BE21+BS21</f>
        <v>139.4455536332448</v>
      </c>
      <c r="G21" s="32">
        <f>H21+I21+J21</f>
        <v>255.47</v>
      </c>
      <c r="H21" s="21">
        <f>X21+AM21+BA21+BO21+CC21+CO21+CZ21+DK21</f>
        <v>211.47</v>
      </c>
      <c r="I21" s="7">
        <f>Z21+AO21+BC21+BQ21+CE21+CQ21+DB21+DM21</f>
        <v>20</v>
      </c>
      <c r="J21" s="23">
        <f>R21+AG21+AU21+BI21+BW21+CJ21+CU21+DF21</f>
        <v>24</v>
      </c>
      <c r="K21" s="12">
        <v>41.34</v>
      </c>
      <c r="L21" s="2"/>
      <c r="M21" s="2"/>
      <c r="N21" s="2"/>
      <c r="O21" s="2"/>
      <c r="P21" s="2"/>
      <c r="Q21" s="2"/>
      <c r="R21" s="3">
        <v>21</v>
      </c>
      <c r="S21" s="3">
        <v>1</v>
      </c>
      <c r="T21" s="3"/>
      <c r="U21" s="3"/>
      <c r="V21" s="3"/>
      <c r="W21" s="13"/>
      <c r="X21" s="6">
        <f>IF(K21="DQ",0,K21+L21+M21+N21+O21+P21+Q21)</f>
        <v>41.34</v>
      </c>
      <c r="Y21" s="10">
        <f>R21</f>
        <v>21</v>
      </c>
      <c r="Z21" s="3">
        <f>(S21*5)+(T21*10)+(U21*10)+(V21*15)+(W21*20)</f>
        <v>5</v>
      </c>
      <c r="AA21" s="11">
        <f>IF(K21="DQ",0,X21+Y21+Z21)</f>
        <v>67.34</v>
      </c>
      <c r="AB21" s="30">
        <f>(MIN(AA$5:AA$25)/AA21)*100</f>
        <v>28.64567864567864</v>
      </c>
      <c r="AC21" s="12">
        <v>85.74</v>
      </c>
      <c r="AD21" s="2"/>
      <c r="AE21" s="2"/>
      <c r="AF21" s="2"/>
      <c r="AG21" s="3">
        <v>0</v>
      </c>
      <c r="AH21" s="3">
        <v>1</v>
      </c>
      <c r="AI21" s="3"/>
      <c r="AJ21" s="3">
        <v>1</v>
      </c>
      <c r="AK21" s="3"/>
      <c r="AL21" s="3"/>
      <c r="AM21" s="6">
        <f>IF(AC21="DQ",0,AC21+AD21+AE21+AF21)</f>
        <v>85.74</v>
      </c>
      <c r="AN21" s="10">
        <f>AG21</f>
        <v>0</v>
      </c>
      <c r="AO21" s="3">
        <f>(AH21*5)+(AI21*10)+(AJ21*10)+(AK21*15)+(AL21*20)</f>
        <v>15</v>
      </c>
      <c r="AP21" s="11">
        <f>IF(AC21="DQ",0,AM21+AN21+AO21)</f>
        <v>100.74</v>
      </c>
      <c r="AQ21" s="30">
        <f>(MIN(AP$5:AP$25)/AP21)*100</f>
        <v>28.231089934484814</v>
      </c>
      <c r="AR21" s="12">
        <v>26.27</v>
      </c>
      <c r="AS21" s="2"/>
      <c r="AT21" s="2"/>
      <c r="AU21" s="3">
        <v>2</v>
      </c>
      <c r="AV21" s="3"/>
      <c r="AW21" s="3"/>
      <c r="AX21" s="3"/>
      <c r="AY21" s="3"/>
      <c r="AZ21" s="3"/>
      <c r="BA21" s="6">
        <f>AR21+AS21+AT21</f>
        <v>26.27</v>
      </c>
      <c r="BB21" s="10">
        <f>AU21</f>
        <v>2</v>
      </c>
      <c r="BC21" s="3">
        <f>(AV21*5)+(AW21*10)+(AX21*10)+(AY21*15)+(AZ21*20)</f>
        <v>0</v>
      </c>
      <c r="BD21" s="11">
        <f>BA21+BB21+BC21</f>
        <v>28.27</v>
      </c>
      <c r="BE21" s="30">
        <f>(MIN(BD$5:BD$25)/BD21)*100</f>
        <v>28.475415634948714</v>
      </c>
      <c r="BF21" s="12">
        <v>58.12</v>
      </c>
      <c r="BG21" s="2"/>
      <c r="BH21" s="2"/>
      <c r="BI21" s="3">
        <v>1</v>
      </c>
      <c r="BJ21" s="3"/>
      <c r="BK21" s="3"/>
      <c r="BL21" s="3"/>
      <c r="BM21" s="3"/>
      <c r="BN21" s="3"/>
      <c r="BO21" s="6">
        <f>BF21+BG21+BH21</f>
        <v>58.12</v>
      </c>
      <c r="BP21" s="10">
        <f>BI21</f>
        <v>1</v>
      </c>
      <c r="BQ21" s="3">
        <f>(BJ21*5)+(BK21*10)+(BL21*10)+(BM21*15)+(BN21*20)</f>
        <v>0</v>
      </c>
      <c r="BR21" s="11">
        <f>IF(BF21="DQ",0,BO21+BP21+BQ21)</f>
        <v>59.12</v>
      </c>
      <c r="BS21" s="30">
        <f>(MIN(BR$5:BR$25)/BR21)*100</f>
        <v>54.093369418132617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>(MIN(CF$5:CF$25)/CF21)*100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4">
        <v>14</v>
      </c>
      <c r="B22" s="35">
        <v>4</v>
      </c>
      <c r="C22" s="44" t="s">
        <v>52</v>
      </c>
      <c r="D22" s="9"/>
      <c r="E22" s="9" t="s">
        <v>50</v>
      </c>
      <c r="F22" s="31">
        <f xml:space="preserve"> AB22+AQ22+BE22+BS22</f>
        <v>132.06349732039729</v>
      </c>
      <c r="G22" s="32">
        <f>H22+I22+J22</f>
        <v>266.17</v>
      </c>
      <c r="H22" s="21">
        <f>X22+AM22+BA22+BO22+CC22+CO22+CZ22+DK22</f>
        <v>102.17</v>
      </c>
      <c r="I22" s="7">
        <f>Z22+AO22+BC22+BQ22+CE22+CQ22+DB22+DM22</f>
        <v>40</v>
      </c>
      <c r="J22" s="23">
        <f>R22+AG22+AU22+BI22+BW22+CJ22+CU22+DF22</f>
        <v>124</v>
      </c>
      <c r="K22" s="12">
        <v>21.51</v>
      </c>
      <c r="L22" s="2"/>
      <c r="M22" s="2"/>
      <c r="N22" s="2"/>
      <c r="O22" s="2"/>
      <c r="P22" s="2"/>
      <c r="Q22" s="2"/>
      <c r="R22" s="3">
        <v>42</v>
      </c>
      <c r="S22" s="3"/>
      <c r="T22" s="3"/>
      <c r="U22" s="3"/>
      <c r="V22" s="3"/>
      <c r="W22" s="13"/>
      <c r="X22" s="6">
        <f>IF(K22="DQ",0,K22+L22+M22+N22+O22+P22+Q22)</f>
        <v>21.51</v>
      </c>
      <c r="Y22" s="10">
        <f>R22</f>
        <v>42</v>
      </c>
      <c r="Z22" s="3">
        <f>(S22*5)+(T22*10)+(U22*10)+(V22*15)+(W22*20)</f>
        <v>0</v>
      </c>
      <c r="AA22" s="11">
        <f>IF(K22="DQ",0,X22+Y22+Z22)</f>
        <v>63.510000000000005</v>
      </c>
      <c r="AB22" s="30">
        <f>(MIN(AA$5:AA$25)/AA22)*100</f>
        <v>30.37316957959376</v>
      </c>
      <c r="AC22" s="12">
        <v>34.159999999999997</v>
      </c>
      <c r="AD22" s="2"/>
      <c r="AE22" s="2"/>
      <c r="AF22" s="2"/>
      <c r="AG22" s="3">
        <v>15</v>
      </c>
      <c r="AH22" s="3">
        <v>1</v>
      </c>
      <c r="AI22" s="3"/>
      <c r="AJ22" s="3"/>
      <c r="AK22" s="3"/>
      <c r="AL22" s="3"/>
      <c r="AM22" s="6">
        <f>IF(AC22="DQ",0,AC22+AD22+AE22+AF22)</f>
        <v>34.159999999999997</v>
      </c>
      <c r="AN22" s="10">
        <f>AG22</f>
        <v>15</v>
      </c>
      <c r="AO22" s="3">
        <f>(AH22*5)+(AI22*10)+(AJ22*10)+(AK22*15)+(AL22*20)</f>
        <v>5</v>
      </c>
      <c r="AP22" s="11">
        <f>IF(AC22="DQ",0,AM22+AN22+AO22)</f>
        <v>54.16</v>
      </c>
      <c r="AQ22" s="30">
        <f>(MIN(AP$5:AP$25)/AP22)*100</f>
        <v>52.511078286558352</v>
      </c>
      <c r="AR22" s="12">
        <v>11.09</v>
      </c>
      <c r="AS22" s="2"/>
      <c r="AT22" s="2"/>
      <c r="AU22" s="3">
        <v>21</v>
      </c>
      <c r="AV22" s="3"/>
      <c r="AW22" s="3">
        <v>1</v>
      </c>
      <c r="AX22" s="3"/>
      <c r="AY22" s="3"/>
      <c r="AZ22" s="3"/>
      <c r="BA22" s="6">
        <f>AR22+AS22+AT22</f>
        <v>11.09</v>
      </c>
      <c r="BB22" s="10">
        <f>AU22</f>
        <v>21</v>
      </c>
      <c r="BC22" s="3">
        <f>(AV22*5)+(AW22*10)+(AX22*10)+(AY22*15)+(AZ22*20)</f>
        <v>10</v>
      </c>
      <c r="BD22" s="11">
        <f>BA22+BB22+BC22</f>
        <v>42.09</v>
      </c>
      <c r="BE22" s="30">
        <f>(MIN(BD$5:BD$25)/BD22)*100</f>
        <v>19.125683060109289</v>
      </c>
      <c r="BF22" s="12">
        <v>35.409999999999997</v>
      </c>
      <c r="BG22" s="2"/>
      <c r="BH22" s="2"/>
      <c r="BI22" s="3">
        <v>46</v>
      </c>
      <c r="BJ22" s="3">
        <v>1</v>
      </c>
      <c r="BK22" s="3">
        <v>1</v>
      </c>
      <c r="BL22" s="3">
        <v>1</v>
      </c>
      <c r="BM22" s="3"/>
      <c r="BN22" s="3"/>
      <c r="BO22" s="6">
        <f>BF22+BG22+BH22</f>
        <v>35.409999999999997</v>
      </c>
      <c r="BP22" s="10">
        <f>BI22</f>
        <v>46</v>
      </c>
      <c r="BQ22" s="3">
        <f>(BJ22*5)+(BK22*10)+(BL22*10)+(BM22*15)+(BN22*20)</f>
        <v>25</v>
      </c>
      <c r="BR22" s="11">
        <f>IF(BF22="DQ",0,BO22+BP22+BQ22)</f>
        <v>106.41</v>
      </c>
      <c r="BS22" s="30">
        <f>(MIN(BR$5:BR$25)/BR22)*100</f>
        <v>30.053566394135888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(MIN(CF$5:CF$25)/CF22)*100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4"/>
      <c r="B23" s="35"/>
      <c r="C23" s="47"/>
      <c r="D23" s="46"/>
      <c r="E23" s="46"/>
      <c r="F23" s="31"/>
      <c r="G23" s="32"/>
      <c r="H23" s="21"/>
      <c r="I23" s="7"/>
      <c r="J23" s="23"/>
      <c r="K23" s="1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13"/>
      <c r="X23" s="6"/>
      <c r="Y23" s="10"/>
      <c r="Z23" s="3"/>
      <c r="AA23" s="11"/>
      <c r="AB23" s="30"/>
      <c r="AC23" s="26"/>
      <c r="AD23" s="2"/>
      <c r="AE23" s="2"/>
      <c r="AF23" s="2"/>
      <c r="AG23" s="3"/>
      <c r="AH23" s="3"/>
      <c r="AI23" s="3"/>
      <c r="AJ23" s="3"/>
      <c r="AK23" s="3"/>
      <c r="AL23" s="3"/>
      <c r="AM23" s="6"/>
      <c r="AN23" s="10"/>
      <c r="AO23" s="3"/>
      <c r="AP23" s="11"/>
      <c r="AQ23" s="30"/>
      <c r="AR23" s="12"/>
      <c r="AS23" s="2"/>
      <c r="AT23" s="2"/>
      <c r="AU23" s="3"/>
      <c r="AV23" s="3"/>
      <c r="AW23" s="3"/>
      <c r="AX23" s="3"/>
      <c r="AY23" s="3"/>
      <c r="AZ23" s="3"/>
      <c r="BA23" s="6"/>
      <c r="BB23" s="10"/>
      <c r="BC23" s="3"/>
      <c r="BD23" s="11"/>
      <c r="BE23" s="30"/>
      <c r="BF23" s="12"/>
      <c r="BG23" s="2"/>
      <c r="BH23" s="2"/>
      <c r="BI23" s="3"/>
      <c r="BJ23" s="3"/>
      <c r="BK23" s="3"/>
      <c r="BL23" s="3"/>
      <c r="BM23" s="3"/>
      <c r="BN23" s="3"/>
      <c r="BO23" s="6"/>
      <c r="BP23" s="10"/>
      <c r="BQ23" s="3"/>
      <c r="BR23" s="11"/>
      <c r="BS23" s="30"/>
      <c r="BT23" s="12"/>
      <c r="BU23" s="2"/>
      <c r="BV23" s="2"/>
      <c r="BW23" s="3"/>
      <c r="BX23" s="3"/>
      <c r="BY23" s="3"/>
      <c r="BZ23" s="3"/>
      <c r="CA23" s="3"/>
      <c r="CB23" s="3"/>
      <c r="CC23" s="6"/>
      <c r="CD23" s="10"/>
      <c r="CE23" s="3"/>
      <c r="CF23" s="11"/>
      <c r="CG23" s="30"/>
      <c r="CH23" s="12"/>
      <c r="CI23" s="2"/>
      <c r="CJ23" s="3"/>
      <c r="CK23" s="3"/>
      <c r="CL23" s="3"/>
      <c r="CM23" s="3"/>
      <c r="CN23" s="3"/>
      <c r="CO23" s="6"/>
      <c r="CP23" s="10"/>
      <c r="CQ23" s="3"/>
      <c r="CR23" s="11"/>
      <c r="CS23" s="12"/>
      <c r="CT23" s="2"/>
      <c r="CU23" s="3"/>
      <c r="CV23" s="3"/>
      <c r="CW23" s="3"/>
      <c r="CX23" s="3"/>
      <c r="CY23" s="3"/>
      <c r="CZ23" s="6"/>
      <c r="DA23" s="10"/>
      <c r="DB23" s="3"/>
      <c r="DC23" s="11"/>
      <c r="DD23" s="12"/>
      <c r="DE23" s="2"/>
      <c r="DF23" s="3"/>
      <c r="DG23" s="3"/>
      <c r="DH23" s="3"/>
      <c r="DI23" s="3"/>
      <c r="DJ23" s="3"/>
      <c r="DK23" s="6"/>
      <c r="DL23" s="10"/>
      <c r="DM23" s="3"/>
      <c r="DN23" s="11"/>
    </row>
    <row r="24" spans="1:118" ht="15">
      <c r="A24" s="34"/>
      <c r="B24" s="35"/>
      <c r="C24" s="48" t="s">
        <v>44</v>
      </c>
      <c r="D24" s="49"/>
      <c r="E24" s="49"/>
      <c r="F24" s="31"/>
      <c r="G24" s="32"/>
      <c r="H24" s="21"/>
      <c r="I24" s="7"/>
      <c r="J24" s="23"/>
      <c r="K24" s="1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13"/>
      <c r="X24" s="6"/>
      <c r="Y24" s="10"/>
      <c r="Z24" s="3"/>
      <c r="AA24" s="11"/>
      <c r="AB24" s="30"/>
      <c r="AC24" s="26"/>
      <c r="AD24" s="2"/>
      <c r="AE24" s="2"/>
      <c r="AF24" s="2"/>
      <c r="AG24" s="3"/>
      <c r="AH24" s="3"/>
      <c r="AI24" s="3"/>
      <c r="AJ24" s="3"/>
      <c r="AK24" s="3"/>
      <c r="AL24" s="3"/>
      <c r="AM24" s="6"/>
      <c r="AN24" s="10"/>
      <c r="AO24" s="3"/>
      <c r="AP24" s="11"/>
      <c r="AQ24" s="30"/>
      <c r="AR24" s="12"/>
      <c r="AS24" s="2"/>
      <c r="AT24" s="2"/>
      <c r="AU24" s="3"/>
      <c r="AV24" s="3"/>
      <c r="AW24" s="3"/>
      <c r="AX24" s="3"/>
      <c r="AY24" s="3"/>
      <c r="AZ24" s="3"/>
      <c r="BA24" s="6"/>
      <c r="BB24" s="10"/>
      <c r="BC24" s="3"/>
      <c r="BD24" s="11"/>
      <c r="BE24" s="30"/>
      <c r="BF24" s="12"/>
      <c r="BG24" s="2"/>
      <c r="BH24" s="2"/>
      <c r="BI24" s="3"/>
      <c r="BJ24" s="3"/>
      <c r="BK24" s="3"/>
      <c r="BL24" s="3"/>
      <c r="BM24" s="3"/>
      <c r="BN24" s="3"/>
      <c r="BO24" s="6"/>
      <c r="BP24" s="10"/>
      <c r="BQ24" s="3"/>
      <c r="BR24" s="11"/>
      <c r="BS24" s="30"/>
      <c r="BT24" s="12"/>
      <c r="BU24" s="2"/>
      <c r="BV24" s="2"/>
      <c r="BW24" s="3"/>
      <c r="BX24" s="3"/>
      <c r="BY24" s="3"/>
      <c r="BZ24" s="3"/>
      <c r="CA24" s="3"/>
      <c r="CB24" s="3"/>
      <c r="CC24" s="6"/>
      <c r="CD24" s="10"/>
      <c r="CE24" s="3"/>
      <c r="CF24" s="11"/>
      <c r="CG24" s="30"/>
      <c r="CH24" s="12"/>
      <c r="CI24" s="2"/>
      <c r="CJ24" s="3"/>
      <c r="CK24" s="3"/>
      <c r="CL24" s="3"/>
      <c r="CM24" s="3"/>
      <c r="CN24" s="3"/>
      <c r="CO24" s="6"/>
      <c r="CP24" s="10"/>
      <c r="CQ24" s="3"/>
      <c r="CR24" s="11"/>
      <c r="CS24" s="12"/>
      <c r="CT24" s="2"/>
      <c r="CU24" s="3"/>
      <c r="CV24" s="3"/>
      <c r="CW24" s="3"/>
      <c r="CX24" s="3"/>
      <c r="CY24" s="3"/>
      <c r="CZ24" s="6"/>
      <c r="DA24" s="10"/>
      <c r="DB24" s="3"/>
      <c r="DC24" s="11"/>
      <c r="DD24" s="12"/>
      <c r="DE24" s="2"/>
      <c r="DF24" s="3"/>
      <c r="DG24" s="3"/>
      <c r="DH24" s="3"/>
      <c r="DI24" s="3"/>
      <c r="DJ24" s="3"/>
      <c r="DK24" s="6"/>
      <c r="DL24" s="10"/>
      <c r="DM24" s="3"/>
      <c r="DN24" s="11"/>
    </row>
    <row r="25" spans="1:118" ht="15">
      <c r="A25" s="34">
        <v>12</v>
      </c>
      <c r="B25" s="35">
        <v>1</v>
      </c>
      <c r="C25" s="44" t="s">
        <v>42</v>
      </c>
      <c r="D25" s="25"/>
      <c r="E25" s="45" t="s">
        <v>44</v>
      </c>
      <c r="F25" s="31">
        <f xml:space="preserve"> AB25+AQ25+BE25+BS25</f>
        <v>143.8094575640705</v>
      </c>
      <c r="G25" s="32">
        <f>H25+I25+J25</f>
        <v>234.75</v>
      </c>
      <c r="H25" s="21">
        <f>X25+AM25+BA25+BO25+CC25+CO25+CZ25+DK25</f>
        <v>186.75</v>
      </c>
      <c r="I25" s="7">
        <f>Z25+AO25+BC25+BQ25+CE25+CQ25+DB25+DM25</f>
        <v>20</v>
      </c>
      <c r="J25" s="23">
        <f>R25+AG25+AU25+BI25+BW25+CJ25+CU25+DF25</f>
        <v>28</v>
      </c>
      <c r="K25" s="12">
        <v>51.1</v>
      </c>
      <c r="L25" s="2"/>
      <c r="M25" s="2"/>
      <c r="N25" s="2"/>
      <c r="O25" s="2"/>
      <c r="P25" s="2"/>
      <c r="Q25" s="2"/>
      <c r="R25" s="3">
        <v>1</v>
      </c>
      <c r="S25" s="3"/>
      <c r="T25" s="3"/>
      <c r="U25" s="3"/>
      <c r="V25" s="3"/>
      <c r="W25" s="13"/>
      <c r="X25" s="6">
        <f>IF(K25="DQ",0,K25+L25+M25+N25+O25+P25+Q25)</f>
        <v>51.1</v>
      </c>
      <c r="Y25" s="10">
        <f>R25</f>
        <v>1</v>
      </c>
      <c r="Z25" s="3">
        <f>(S25*5)+(T25*10)+(U25*10)+(V25*15)+(W25*20)</f>
        <v>0</v>
      </c>
      <c r="AA25" s="11">
        <f>IF(K25="DQ",0,X25+Y25+Z25)</f>
        <v>52.1</v>
      </c>
      <c r="AB25" s="30">
        <f>(MIN(AA$5:AA$25)/AA25)*100</f>
        <v>37.024952015355083</v>
      </c>
      <c r="AC25" s="12">
        <v>49.67</v>
      </c>
      <c r="AD25" s="2"/>
      <c r="AE25" s="2"/>
      <c r="AF25" s="2"/>
      <c r="AG25" s="3">
        <v>9</v>
      </c>
      <c r="AH25" s="3"/>
      <c r="AI25" s="3"/>
      <c r="AJ25" s="3"/>
      <c r="AK25" s="3"/>
      <c r="AL25" s="3"/>
      <c r="AM25" s="6">
        <f>IF(AC25="DQ",0,AC25+AD25+AE25+AF25)</f>
        <v>49.67</v>
      </c>
      <c r="AN25" s="10">
        <f>AG25</f>
        <v>9</v>
      </c>
      <c r="AO25" s="3">
        <f>(AH25*5)+(AI25*10)+(AJ25*10)+(AK25*15)+(AL25*20)</f>
        <v>0</v>
      </c>
      <c r="AP25" s="11">
        <f>IF(AC25="DQ",0,AM25+AN25+AO25)</f>
        <v>58.67</v>
      </c>
      <c r="AQ25" s="30">
        <f>(MIN(AP$5:AP$25)/AP25)*100</f>
        <v>48.474518493267425</v>
      </c>
      <c r="AR25" s="12">
        <v>15.61</v>
      </c>
      <c r="AS25" s="2"/>
      <c r="AT25" s="2"/>
      <c r="AU25" s="3">
        <v>13</v>
      </c>
      <c r="AV25" s="3"/>
      <c r="AW25" s="3"/>
      <c r="AX25" s="3">
        <v>1</v>
      </c>
      <c r="AY25" s="3"/>
      <c r="AZ25" s="3"/>
      <c r="BA25" s="6">
        <f>AR25+AS25+AT25</f>
        <v>15.61</v>
      </c>
      <c r="BB25" s="10">
        <f>AU25</f>
        <v>13</v>
      </c>
      <c r="BC25" s="3">
        <f>(AV25*5)+(AW25*10)+(AX25*10)+(AY25*15)+(AZ25*20)</f>
        <v>10</v>
      </c>
      <c r="BD25" s="11">
        <f>BA25+BB25+BC25</f>
        <v>38.61</v>
      </c>
      <c r="BE25" s="30">
        <f>(MIN(BD$5:BD$25)/BD25)*100</f>
        <v>20.849520849520854</v>
      </c>
      <c r="BF25" s="12">
        <v>70.37</v>
      </c>
      <c r="BG25" s="2"/>
      <c r="BH25" s="2"/>
      <c r="BI25" s="3">
        <v>5</v>
      </c>
      <c r="BJ25" s="3"/>
      <c r="BK25" s="3"/>
      <c r="BL25" s="3">
        <v>1</v>
      </c>
      <c r="BM25" s="3"/>
      <c r="BN25" s="3"/>
      <c r="BO25" s="6">
        <f>BF25+BG25+BH25</f>
        <v>70.37</v>
      </c>
      <c r="BP25" s="10">
        <f>BI25</f>
        <v>5</v>
      </c>
      <c r="BQ25" s="3">
        <f>(BJ25*5)+(BK25*10)+(BL25*10)+(BM25*15)+(BN25*20)</f>
        <v>10</v>
      </c>
      <c r="BR25" s="11">
        <f>IF(BF25="DQ",0,BO25+BP25+BQ25)</f>
        <v>85.37</v>
      </c>
      <c r="BS25" s="30">
        <f>(MIN(BR$5:BR$25)/BR25)*100</f>
        <v>37.46046620592714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(MIN(CF$5:CF$25)/CF25)*100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9" spans="1:118">
      <c r="Q29" s="28"/>
    </row>
  </sheetData>
  <sortState ref="A3:DN17">
    <sortCondition ref="E3:E17"/>
    <sortCondition descending="1" ref="F3:F17"/>
  </sortState>
  <mergeCells count="15">
    <mergeCell ref="C18:E18"/>
    <mergeCell ref="C23:E23"/>
    <mergeCell ref="C24:E24"/>
    <mergeCell ref="C7:E7"/>
    <mergeCell ref="C8:E8"/>
    <mergeCell ref="C3:E3"/>
    <mergeCell ref="C4:E4"/>
    <mergeCell ref="C17:E17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2014-03-16T18:42:10Z</dcterms:modified>
</cp:coreProperties>
</file>