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24" i="1"/>
  <c r="X24"/>
  <c r="Y24"/>
  <c r="Z24"/>
  <c r="AM24"/>
  <c r="AN24"/>
  <c r="AO24"/>
  <c r="BA24"/>
  <c r="BB24"/>
  <c r="BC24"/>
  <c r="BO24"/>
  <c r="BP24"/>
  <c r="BQ24"/>
  <c r="BR24" s="1"/>
  <c r="CC24"/>
  <c r="CD24"/>
  <c r="CE24"/>
  <c r="CF24"/>
  <c r="CO24"/>
  <c r="CP24"/>
  <c r="CQ24"/>
  <c r="CR24"/>
  <c r="CZ24"/>
  <c r="DA24"/>
  <c r="DB24"/>
  <c r="DC24"/>
  <c r="DK24"/>
  <c r="DL24"/>
  <c r="DM24"/>
  <c r="DN24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R12"/>
  <c r="CZ12"/>
  <c r="DA12"/>
  <c r="DB12"/>
  <c r="DK12"/>
  <c r="DL12"/>
  <c r="DM12"/>
  <c r="DN12" s="1"/>
  <c r="J11"/>
  <c r="X11"/>
  <c r="Y11"/>
  <c r="Z11"/>
  <c r="AM11"/>
  <c r="AN11"/>
  <c r="AO11"/>
  <c r="BA11"/>
  <c r="BB11"/>
  <c r="BC11"/>
  <c r="BO11"/>
  <c r="BP11"/>
  <c r="BQ11"/>
  <c r="CC11"/>
  <c r="CD11"/>
  <c r="CE11"/>
  <c r="CO11"/>
  <c r="CP11"/>
  <c r="CQ11"/>
  <c r="CZ11"/>
  <c r="DA11"/>
  <c r="DB11"/>
  <c r="DK11"/>
  <c r="DL11"/>
  <c r="DM11"/>
  <c r="J21"/>
  <c r="X21"/>
  <c r="Y21"/>
  <c r="Z21"/>
  <c r="AM21"/>
  <c r="AN21"/>
  <c r="AO21"/>
  <c r="BA21"/>
  <c r="BB21"/>
  <c r="BC21"/>
  <c r="BO21"/>
  <c r="BP21"/>
  <c r="BQ21"/>
  <c r="CC21"/>
  <c r="CD21"/>
  <c r="CE21"/>
  <c r="CO21"/>
  <c r="CP21"/>
  <c r="CQ21"/>
  <c r="CZ21"/>
  <c r="DA21"/>
  <c r="DB21"/>
  <c r="DK21"/>
  <c r="DL21"/>
  <c r="DM21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M5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9"/>
  <c r="X9"/>
  <c r="Y9"/>
  <c r="Z9"/>
  <c r="AM9"/>
  <c r="AN9"/>
  <c r="AO9"/>
  <c r="BA9"/>
  <c r="BB9"/>
  <c r="BC9"/>
  <c r="BO9"/>
  <c r="BP9"/>
  <c r="BQ9"/>
  <c r="CC9"/>
  <c r="CD9"/>
  <c r="CE9"/>
  <c r="CO9"/>
  <c r="CP9"/>
  <c r="CQ9"/>
  <c r="CZ9"/>
  <c r="DA9"/>
  <c r="DB9"/>
  <c r="DK9"/>
  <c r="DL9"/>
  <c r="DM9"/>
  <c r="J16"/>
  <c r="X16"/>
  <c r="Y16"/>
  <c r="Z16"/>
  <c r="AM16"/>
  <c r="AN16"/>
  <c r="AO16"/>
  <c r="BA16"/>
  <c r="BB16"/>
  <c r="BC16"/>
  <c r="BO16"/>
  <c r="BP16"/>
  <c r="BQ16"/>
  <c r="CC16"/>
  <c r="CD16"/>
  <c r="CE16"/>
  <c r="CO16"/>
  <c r="CP16"/>
  <c r="CQ16"/>
  <c r="CZ16"/>
  <c r="DA16"/>
  <c r="DB16"/>
  <c r="DK16"/>
  <c r="DL16"/>
  <c r="DM16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20"/>
  <c r="X20"/>
  <c r="Y20"/>
  <c r="Z20"/>
  <c r="AM20"/>
  <c r="AN20"/>
  <c r="AO20"/>
  <c r="BA20"/>
  <c r="BB20"/>
  <c r="BC20"/>
  <c r="BO20"/>
  <c r="BP20"/>
  <c r="BQ20"/>
  <c r="CC20"/>
  <c r="CD20"/>
  <c r="CE20"/>
  <c r="CO20"/>
  <c r="CP20"/>
  <c r="CQ20"/>
  <c r="CZ20"/>
  <c r="DA20"/>
  <c r="DB20"/>
  <c r="DK20"/>
  <c r="DL20"/>
  <c r="DM20"/>
  <c r="BA25"/>
  <c r="BB25"/>
  <c r="BC25"/>
  <c r="BO25"/>
  <c r="BP25"/>
  <c r="BQ25"/>
  <c r="CC25"/>
  <c r="CD25"/>
  <c r="CE25"/>
  <c r="BA19"/>
  <c r="BB19"/>
  <c r="BC19"/>
  <c r="BO19"/>
  <c r="BP19"/>
  <c r="BQ19"/>
  <c r="CC19"/>
  <c r="CD19"/>
  <c r="CE19"/>
  <c r="AM19"/>
  <c r="X19"/>
  <c r="AM25"/>
  <c r="X25"/>
  <c r="AN19"/>
  <c r="AN25"/>
  <c r="Y19"/>
  <c r="CQ19"/>
  <c r="CQ25"/>
  <c r="AO19"/>
  <c r="AO25"/>
  <c r="Z19"/>
  <c r="Z25"/>
  <c r="Y25"/>
  <c r="DM19"/>
  <c r="DL19"/>
  <c r="DN19" s="1"/>
  <c r="DK19"/>
  <c r="DB19"/>
  <c r="DA19"/>
  <c r="CZ19"/>
  <c r="CP19"/>
  <c r="CO19"/>
  <c r="CR19" s="1"/>
  <c r="J19"/>
  <c r="DK25"/>
  <c r="DN25" s="1"/>
  <c r="DL25"/>
  <c r="DM25"/>
  <c r="CZ25"/>
  <c r="DA25"/>
  <c r="DC25" s="1"/>
  <c r="DB25"/>
  <c r="CO25"/>
  <c r="CP25"/>
  <c r="J25"/>
  <c r="CF12" l="1"/>
  <c r="CF19"/>
  <c r="I19"/>
  <c r="BD19"/>
  <c r="DN20"/>
  <c r="CR20"/>
  <c r="BR20"/>
  <c r="DC26"/>
  <c r="CF26"/>
  <c r="DN15"/>
  <c r="CR15"/>
  <c r="BR15"/>
  <c r="DC18"/>
  <c r="CF18"/>
  <c r="DN6"/>
  <c r="CR6"/>
  <c r="BR6"/>
  <c r="DC22"/>
  <c r="CF22"/>
  <c r="DN16"/>
  <c r="CR16"/>
  <c r="BR16"/>
  <c r="DC9"/>
  <c r="CF9"/>
  <c r="DN10"/>
  <c r="CR10"/>
  <c r="BR10"/>
  <c r="DC23"/>
  <c r="CF23"/>
  <c r="DN17"/>
  <c r="CR17"/>
  <c r="BR17"/>
  <c r="DC5"/>
  <c r="CF5"/>
  <c r="DN21"/>
  <c r="CR21"/>
  <c r="BR21"/>
  <c r="DC11"/>
  <c r="CF11"/>
  <c r="BR12"/>
  <c r="CR25"/>
  <c r="DC19"/>
  <c r="BR19"/>
  <c r="CF25"/>
  <c r="DC20"/>
  <c r="CF20"/>
  <c r="DN26"/>
  <c r="CR26"/>
  <c r="BR26"/>
  <c r="DC15"/>
  <c r="CF15"/>
  <c r="DN18"/>
  <c r="CR18"/>
  <c r="BR18"/>
  <c r="DC6"/>
  <c r="CF6"/>
  <c r="DN22"/>
  <c r="CR22"/>
  <c r="BR22"/>
  <c r="DC16"/>
  <c r="CF16"/>
  <c r="DN9"/>
  <c r="CR9"/>
  <c r="BR9"/>
  <c r="DC10"/>
  <c r="CF10"/>
  <c r="DN23"/>
  <c r="CR23"/>
  <c r="BR23"/>
  <c r="DC17"/>
  <c r="CF17"/>
  <c r="DN5"/>
  <c r="CR5"/>
  <c r="BR5"/>
  <c r="DC21"/>
  <c r="CF21"/>
  <c r="DN11"/>
  <c r="CR11"/>
  <c r="BR11"/>
  <c r="DC12"/>
  <c r="I25"/>
  <c r="AP20"/>
  <c r="AP15"/>
  <c r="AP22"/>
  <c r="AP16"/>
  <c r="AP10"/>
  <c r="AP17"/>
  <c r="AP21"/>
  <c r="BR25"/>
  <c r="I20"/>
  <c r="I15"/>
  <c r="I22"/>
  <c r="I10"/>
  <c r="I17"/>
  <c r="CG20"/>
  <c r="CG15"/>
  <c r="CG6"/>
  <c r="CG16"/>
  <c r="CG10"/>
  <c r="CG17"/>
  <c r="CG21"/>
  <c r="CG12"/>
  <c r="CG19"/>
  <c r="CG26"/>
  <c r="CG18"/>
  <c r="CG22"/>
  <c r="CG9"/>
  <c r="CG23"/>
  <c r="CG5"/>
  <c r="CG11"/>
  <c r="CG24"/>
  <c r="CG25"/>
  <c r="BD20"/>
  <c r="H20"/>
  <c r="AA20"/>
  <c r="BD26"/>
  <c r="AP26"/>
  <c r="I26"/>
  <c r="H26"/>
  <c r="AA26"/>
  <c r="BD15"/>
  <c r="H15"/>
  <c r="AA15"/>
  <c r="BD18"/>
  <c r="AP18"/>
  <c r="I18"/>
  <c r="H18"/>
  <c r="AA18"/>
  <c r="BD6"/>
  <c r="AP6"/>
  <c r="I6"/>
  <c r="H6"/>
  <c r="AA6"/>
  <c r="BD22"/>
  <c r="H22"/>
  <c r="AA22"/>
  <c r="I16"/>
  <c r="BD16"/>
  <c r="H16"/>
  <c r="AA16"/>
  <c r="BD9"/>
  <c r="AP9"/>
  <c r="I9"/>
  <c r="H9"/>
  <c r="AA9"/>
  <c r="BD10"/>
  <c r="H10"/>
  <c r="AA10"/>
  <c r="BD23"/>
  <c r="AP23"/>
  <c r="I23"/>
  <c r="H23"/>
  <c r="AA23"/>
  <c r="BD17"/>
  <c r="H17"/>
  <c r="AA17"/>
  <c r="AP5"/>
  <c r="I5"/>
  <c r="BD5"/>
  <c r="H5"/>
  <c r="AA5"/>
  <c r="I21"/>
  <c r="BD21"/>
  <c r="H21"/>
  <c r="AA21"/>
  <c r="BD11"/>
  <c r="AP11"/>
  <c r="I11"/>
  <c r="H11"/>
  <c r="AA11"/>
  <c r="BD12"/>
  <c r="AP12"/>
  <c r="I12"/>
  <c r="H12"/>
  <c r="AA12"/>
  <c r="BD24"/>
  <c r="AP24"/>
  <c r="I24"/>
  <c r="H24"/>
  <c r="AA24"/>
  <c r="AA19"/>
  <c r="H19"/>
  <c r="G19" s="1"/>
  <c r="BS26"/>
  <c r="BS18"/>
  <c r="BS22"/>
  <c r="BS9"/>
  <c r="BS23"/>
  <c r="BS5"/>
  <c r="BS11"/>
  <c r="BS24"/>
  <c r="BS20"/>
  <c r="BS15"/>
  <c r="BS6"/>
  <c r="BS16"/>
  <c r="BS10"/>
  <c r="BS17"/>
  <c r="BS21"/>
  <c r="BS12"/>
  <c r="BS19"/>
  <c r="BS25"/>
  <c r="BD25"/>
  <c r="BE20" s="1"/>
  <c r="BE17"/>
  <c r="BE12"/>
  <c r="BE19"/>
  <c r="BE25"/>
  <c r="BE26"/>
  <c r="BE18"/>
  <c r="BE22"/>
  <c r="BE9"/>
  <c r="BE23"/>
  <c r="BE5"/>
  <c r="BE11"/>
  <c r="BE24"/>
  <c r="H25"/>
  <c r="G25" s="1"/>
  <c r="G20"/>
  <c r="G26"/>
  <c r="G15"/>
  <c r="G18"/>
  <c r="G6"/>
  <c r="G22"/>
  <c r="G16"/>
  <c r="G9"/>
  <c r="G10"/>
  <c r="G23"/>
  <c r="G17"/>
  <c r="G5"/>
  <c r="G21"/>
  <c r="G11"/>
  <c r="G12"/>
  <c r="G24"/>
  <c r="AP19"/>
  <c r="AP25"/>
  <c r="AA25"/>
  <c r="BE21" l="1"/>
  <c r="BE16"/>
  <c r="BE15"/>
  <c r="BE10"/>
  <c r="BE6"/>
  <c r="AQ26"/>
  <c r="AQ18"/>
  <c r="AQ22"/>
  <c r="AQ9"/>
  <c r="AQ23"/>
  <c r="AQ5"/>
  <c r="AQ11"/>
  <c r="AQ24"/>
  <c r="AQ20"/>
  <c r="AQ15"/>
  <c r="AQ6"/>
  <c r="AQ16"/>
  <c r="AQ10"/>
  <c r="AQ17"/>
  <c r="AQ21"/>
  <c r="AQ12"/>
  <c r="AQ19"/>
  <c r="AQ25"/>
  <c r="AB20"/>
  <c r="F20" s="1"/>
  <c r="AB15"/>
  <c r="F15" s="1"/>
  <c r="AB6"/>
  <c r="F6" s="1"/>
  <c r="AB16"/>
  <c r="F16" s="1"/>
  <c r="AB10"/>
  <c r="F10" s="1"/>
  <c r="AB17"/>
  <c r="F17" s="1"/>
  <c r="AB21"/>
  <c r="F21" s="1"/>
  <c r="AB12"/>
  <c r="F12" s="1"/>
  <c r="AB25"/>
  <c r="AB24"/>
  <c r="F24" s="1"/>
  <c r="AB26"/>
  <c r="AB18"/>
  <c r="F18" s="1"/>
  <c r="AB22"/>
  <c r="AB9"/>
  <c r="F9" s="1"/>
  <c r="AB23"/>
  <c r="AB5"/>
  <c r="AB11"/>
  <c r="AB19"/>
  <c r="F19" s="1"/>
  <c r="F11" l="1"/>
  <c r="F23"/>
  <c r="F22"/>
  <c r="F26"/>
  <c r="F5"/>
  <c r="F25"/>
</calcChain>
</file>

<file path=xl/sharedStrings.xml><?xml version="1.0" encoding="utf-8"?>
<sst xmlns="http://schemas.openxmlformats.org/spreadsheetml/2006/main" count="169" uniqueCount="62">
  <si>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</si>
  <si>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</si>
  <si>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</si>
  <si>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</si>
  <si>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</si>
  <si>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</si>
  <si>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</si>
  <si>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</si>
  <si>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</si>
  <si>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</si>
  <si>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</si>
  <si>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</si>
  <si>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</si>
  <si>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</si>
  <si>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</si>
  <si>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</si>
  <si>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</si>
  <si>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</si>
  <si>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</si>
  <si>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</si>
  <si>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</si>
  <si>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</si>
  <si>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</si>
  <si>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</si>
  <si>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</si>
  <si>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</si>
  <si>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</si>
  <si>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</si>
  <si>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</si>
  <si>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</si>
  <si>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</si>
  <si>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</si>
  <si>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</si>
  <si>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</si>
  <si>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</si>
  <si>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</si>
  <si>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</si>
  <si>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</si>
  <si>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</si>
  <si>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</si>
  <si>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Howard G</t>
  </si>
  <si>
    <t>SAP</t>
  </si>
  <si>
    <t>Steve C</t>
  </si>
  <si>
    <t>Denver J</t>
  </si>
  <si>
    <t>James G</t>
  </si>
  <si>
    <t>SA45</t>
  </si>
  <si>
    <t>Mark P</t>
  </si>
  <si>
    <t>Dan O</t>
  </si>
  <si>
    <t>Carter R</t>
  </si>
  <si>
    <t>OPN</t>
  </si>
  <si>
    <t>Ken T</t>
  </si>
  <si>
    <t>Arnaud G</t>
  </si>
  <si>
    <t>Scott C</t>
  </si>
  <si>
    <t>Brian K</t>
  </si>
  <si>
    <t>Gary R</t>
  </si>
  <si>
    <t>Michael C</t>
  </si>
  <si>
    <t>RJ H</t>
  </si>
  <si>
    <t>Mladen D</t>
  </si>
  <si>
    <t>Rich N</t>
  </si>
  <si>
    <t>Eddie D</t>
  </si>
  <si>
    <t>Ron M</t>
  </si>
  <si>
    <t>OPEN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</si>
</sst>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0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" fontId="1" fillId="5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5" xfId="0" applyNumberFormat="1" applyFont="1" applyFill="1" applyBorder="1" applyAlignment="1" applyProtection="1">
      <alignment horizont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6" borderId="26" xfId="0" applyNumberFormat="1" applyFont="1" applyFill="1" applyBorder="1" applyAlignment="1" applyProtection="1">
      <alignment horizontal="center" vertical="center"/>
      <protection locked="0"/>
    </xf>
    <xf numFmtId="49" fontId="2" fillId="6" borderId="27" xfId="0" applyNumberFormat="1" applyFont="1" applyFill="1" applyBorder="1" applyAlignment="1" applyProtection="1">
      <alignment horizontal="center" vertical="center"/>
      <protection locked="0"/>
    </xf>
    <xf numFmtId="49" fontId="2" fillId="6" borderId="28" xfId="0" applyNumberFormat="1" applyFont="1" applyFill="1" applyBorder="1" applyAlignment="1" applyProtection="1">
      <alignment horizontal="center" vertical="center"/>
      <protection locked="0"/>
    </xf>
    <xf numFmtId="2" fontId="4" fillId="4" borderId="0" xfId="1" applyNumberFormat="1" applyFill="1" applyBorder="1" applyAlignment="1" applyProtection="1">
      <alignment horizontal="right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0"/>
  <sheetViews>
    <sheetView tabSelected="1" workbookViewId="0">
      <selection activeCell="I12" sqref="I12:I13"/>
    </sheetView>
  </sheetViews>
  <sheetFormatPr defaultColWidth="8" defaultRowHeight="12.75"/>
  <cols>
    <col min="1" max="1" width="8.140625" style="5" customWidth="1"/>
    <col min="2" max="2" width="8.7109375" style="5" customWidth="1"/>
    <col min="3" max="3" width="25.7109375" style="1" customWidth="1"/>
    <col min="4" max="4" width="7" style="1" customWidth="1"/>
    <col min="5" max="5" width="5.4257812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2" width="5.5703125" style="1" customWidth="1"/>
    <col min="13" max="17" width="5.5703125" style="1" hidden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0" width="5.5703125" style="1" customWidth="1"/>
    <col min="31" max="32" width="5.5703125" style="1" hidden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5" width="5.5703125" style="1" customWidth="1"/>
    <col min="46" max="46" width="5.5703125" style="1" hidden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59" width="5.5703125" style="1" customWidth="1"/>
    <col min="60" max="60" width="5.5703125" style="1" hidden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37" t="s">
        <v>1</v>
      </c>
      <c r="G1" s="39"/>
      <c r="H1" s="39"/>
      <c r="I1" s="39"/>
      <c r="J1" s="38"/>
      <c r="K1" s="37" t="s">
        <v>2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8"/>
      <c r="AB1" s="24"/>
      <c r="AC1" s="37" t="s">
        <v>3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8"/>
      <c r="AR1" s="37" t="s">
        <v>4</v>
      </c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8"/>
      <c r="BF1" s="37" t="s">
        <v>5</v>
      </c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8"/>
      <c r="BS1" s="24"/>
      <c r="BT1" s="40" t="s">
        <v>6</v>
      </c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2"/>
      <c r="CH1" s="37" t="s">
        <v>7</v>
      </c>
      <c r="CI1" s="38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5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6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6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6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6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6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6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6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6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6.5" thickTop="1" thickBot="1">
      <c r="A3" s="46"/>
      <c r="B3" s="47"/>
      <c r="C3" s="57"/>
      <c r="D3" s="57"/>
      <c r="E3" s="57"/>
      <c r="F3" s="48"/>
      <c r="G3" s="49"/>
      <c r="H3" s="50"/>
      <c r="I3" s="51"/>
      <c r="J3" s="52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54"/>
      <c r="X3" s="55"/>
      <c r="Y3" s="47"/>
      <c r="Z3" s="47"/>
      <c r="AA3" s="46"/>
      <c r="AB3" s="47"/>
      <c r="AC3" s="53"/>
      <c r="AD3" s="47"/>
      <c r="AE3" s="47"/>
      <c r="AF3" s="47"/>
      <c r="AG3" s="47"/>
      <c r="AH3" s="47"/>
      <c r="AI3" s="47"/>
      <c r="AJ3" s="47"/>
      <c r="AK3" s="47"/>
      <c r="AL3" s="56"/>
      <c r="AM3" s="55"/>
      <c r="AN3" s="47"/>
      <c r="AO3" s="47"/>
      <c r="AP3" s="46"/>
      <c r="AQ3" s="47"/>
      <c r="AR3" s="53"/>
      <c r="AS3" s="47"/>
      <c r="AT3" s="47"/>
      <c r="AU3" s="47"/>
      <c r="AV3" s="47"/>
      <c r="AW3" s="47"/>
      <c r="AX3" s="47"/>
      <c r="AY3" s="47"/>
      <c r="AZ3" s="56"/>
      <c r="BA3" s="55"/>
      <c r="BB3" s="47"/>
      <c r="BC3" s="47"/>
      <c r="BD3" s="46"/>
      <c r="BE3" s="47"/>
      <c r="BF3" s="53"/>
      <c r="BG3" s="47"/>
      <c r="BH3" s="47"/>
      <c r="BI3" s="47"/>
      <c r="BJ3" s="47"/>
      <c r="BK3" s="47"/>
      <c r="BL3" s="47"/>
      <c r="BM3" s="47"/>
      <c r="BN3" s="56"/>
      <c r="BO3" s="55"/>
      <c r="BP3" s="47"/>
      <c r="BQ3" s="47"/>
      <c r="BR3" s="46"/>
      <c r="BS3" s="47"/>
      <c r="BT3" s="53"/>
      <c r="BU3" s="47"/>
      <c r="BV3" s="47"/>
      <c r="BW3" s="47"/>
      <c r="BX3" s="47"/>
      <c r="BY3" s="47"/>
      <c r="BZ3" s="47"/>
      <c r="CA3" s="47"/>
      <c r="CB3" s="56"/>
      <c r="CC3" s="55"/>
      <c r="CD3" s="47"/>
      <c r="CE3" s="47"/>
      <c r="CF3" s="46"/>
      <c r="CG3" s="47"/>
      <c r="CH3" s="53"/>
      <c r="CI3" s="47"/>
      <c r="CJ3" s="47"/>
      <c r="CK3" s="47"/>
      <c r="CL3" s="47"/>
      <c r="CM3" s="47"/>
      <c r="CN3" s="56"/>
      <c r="CO3" s="55"/>
      <c r="CP3" s="47"/>
      <c r="CQ3" s="47"/>
      <c r="CR3" s="46"/>
      <c r="CS3" s="53"/>
      <c r="CT3" s="47"/>
      <c r="CU3" s="47"/>
      <c r="CV3" s="47"/>
      <c r="CW3" s="47"/>
      <c r="CX3" s="47"/>
      <c r="CY3" s="56"/>
      <c r="CZ3" s="55"/>
      <c r="DA3" s="47"/>
      <c r="DB3" s="47"/>
      <c r="DC3" s="46"/>
      <c r="DD3" s="53"/>
      <c r="DE3" s="47"/>
      <c r="DF3" s="47"/>
      <c r="DG3" s="47"/>
      <c r="DH3" s="47"/>
      <c r="DI3" s="47"/>
      <c r="DJ3" s="56"/>
      <c r="DK3" s="55"/>
      <c r="DL3" s="47"/>
      <c r="DM3" s="47"/>
      <c r="DN3" s="46"/>
    </row>
    <row r="4" spans="1:118" ht="15.75" thickBot="1">
      <c r="A4" s="46"/>
      <c r="B4" s="47"/>
      <c r="C4" s="59" t="s">
        <v>61</v>
      </c>
      <c r="D4" s="60"/>
      <c r="E4" s="61"/>
      <c r="F4" s="48"/>
      <c r="G4" s="49"/>
      <c r="H4" s="50"/>
      <c r="I4" s="51"/>
      <c r="J4" s="52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54"/>
      <c r="X4" s="55"/>
      <c r="Y4" s="47"/>
      <c r="Z4" s="47"/>
      <c r="AA4" s="46"/>
      <c r="AB4" s="47"/>
      <c r="AC4" s="53"/>
      <c r="AD4" s="47"/>
      <c r="AE4" s="47"/>
      <c r="AF4" s="47"/>
      <c r="AG4" s="47"/>
      <c r="AH4" s="47"/>
      <c r="AI4" s="47"/>
      <c r="AJ4" s="47"/>
      <c r="AK4" s="47"/>
      <c r="AL4" s="56"/>
      <c r="AM4" s="55"/>
      <c r="AN4" s="47"/>
      <c r="AO4" s="47"/>
      <c r="AP4" s="46"/>
      <c r="AQ4" s="47"/>
      <c r="AR4" s="53"/>
      <c r="AS4" s="47"/>
      <c r="AT4" s="47"/>
      <c r="AU4" s="47"/>
      <c r="AV4" s="47"/>
      <c r="AW4" s="47"/>
      <c r="AX4" s="47"/>
      <c r="AY4" s="47"/>
      <c r="AZ4" s="56"/>
      <c r="BA4" s="55"/>
      <c r="BB4" s="47"/>
      <c r="BC4" s="47"/>
      <c r="BD4" s="46"/>
      <c r="BE4" s="47"/>
      <c r="BF4" s="53"/>
      <c r="BG4" s="47"/>
      <c r="BH4" s="47"/>
      <c r="BI4" s="47"/>
      <c r="BJ4" s="47"/>
      <c r="BK4" s="47"/>
      <c r="BL4" s="47"/>
      <c r="BM4" s="47"/>
      <c r="BN4" s="56"/>
      <c r="BO4" s="55"/>
      <c r="BP4" s="47"/>
      <c r="BQ4" s="47"/>
      <c r="BR4" s="46"/>
      <c r="BS4" s="47"/>
      <c r="BT4" s="53"/>
      <c r="BU4" s="47"/>
      <c r="BV4" s="47"/>
      <c r="BW4" s="47"/>
      <c r="BX4" s="47"/>
      <c r="BY4" s="47"/>
      <c r="BZ4" s="47"/>
      <c r="CA4" s="47"/>
      <c r="CB4" s="56"/>
      <c r="CC4" s="55"/>
      <c r="CD4" s="47"/>
      <c r="CE4" s="47"/>
      <c r="CF4" s="46"/>
      <c r="CG4" s="47"/>
      <c r="CH4" s="53"/>
      <c r="CI4" s="47"/>
      <c r="CJ4" s="47"/>
      <c r="CK4" s="47"/>
      <c r="CL4" s="47"/>
      <c r="CM4" s="47"/>
      <c r="CN4" s="56"/>
      <c r="CO4" s="55"/>
      <c r="CP4" s="47"/>
      <c r="CQ4" s="47"/>
      <c r="CR4" s="46"/>
      <c r="CS4" s="53"/>
      <c r="CT4" s="47"/>
      <c r="CU4" s="47"/>
      <c r="CV4" s="47"/>
      <c r="CW4" s="47"/>
      <c r="CX4" s="47"/>
      <c r="CY4" s="56"/>
      <c r="CZ4" s="55"/>
      <c r="DA4" s="47"/>
      <c r="DB4" s="47"/>
      <c r="DC4" s="46"/>
      <c r="DD4" s="53"/>
      <c r="DE4" s="47"/>
      <c r="DF4" s="47"/>
      <c r="DG4" s="47"/>
      <c r="DH4" s="47"/>
      <c r="DI4" s="47"/>
      <c r="DJ4" s="56"/>
      <c r="DK4" s="55"/>
      <c r="DL4" s="47"/>
      <c r="DM4" s="47"/>
      <c r="DN4" s="46"/>
    </row>
    <row r="5" spans="1:118" ht="15">
      <c r="A5" s="34">
        <v>10</v>
      </c>
      <c r="C5" s="8" t="s">
        <v>48</v>
      </c>
      <c r="D5" s="9"/>
      <c r="E5" s="9" t="s">
        <v>49</v>
      </c>
      <c r="F5" s="31">
        <f xml:space="preserve"> AB5+AQ5+BE5+BS5</f>
        <v>218.9434815046032</v>
      </c>
      <c r="G5" s="32">
        <f>H5+I5+J5</f>
        <v>327.18</v>
      </c>
      <c r="H5" s="21">
        <f>X5+AM5+BA5+BO5+CC5+CO5+CZ5+DK5</f>
        <v>227.18</v>
      </c>
      <c r="I5" s="7">
        <f>Z5+AO5+BC5+BQ5+CE5+CQ5+DB5+DM5</f>
        <v>25</v>
      </c>
      <c r="J5" s="23">
        <f>R5+AG5+AU5+BI5+BW5+CJ5+CU5+DF5</f>
        <v>75</v>
      </c>
      <c r="K5" s="12">
        <v>25.71</v>
      </c>
      <c r="L5" s="2">
        <v>23.73</v>
      </c>
      <c r="M5" s="2"/>
      <c r="N5" s="2"/>
      <c r="O5" s="2"/>
      <c r="P5" s="2"/>
      <c r="Q5" s="2"/>
      <c r="R5" s="3">
        <v>44</v>
      </c>
      <c r="S5" s="3"/>
      <c r="T5" s="3"/>
      <c r="U5" s="3"/>
      <c r="V5" s="3"/>
      <c r="W5" s="13"/>
      <c r="X5" s="6">
        <f>IF(K5="DQ",0,K5+L5+M5+N5+O5+P5+Q5)</f>
        <v>49.44</v>
      </c>
      <c r="Y5" s="10">
        <f>R5</f>
        <v>44</v>
      </c>
      <c r="Z5" s="3">
        <f>(S5*5)+(T5*10)+(U5*10)+(V5*15)+(W5*20)</f>
        <v>0</v>
      </c>
      <c r="AA5" s="11">
        <f>IF(K5="DQ",0,X5+Y5+Z5)</f>
        <v>93.44</v>
      </c>
      <c r="AB5" s="30">
        <f>(MIN(AA$5:AA$26)/AA5)*100</f>
        <v>51.080907534246577</v>
      </c>
      <c r="AC5" s="12">
        <v>36.9</v>
      </c>
      <c r="AD5" s="2"/>
      <c r="AE5" s="2"/>
      <c r="AF5" s="2"/>
      <c r="AG5" s="3">
        <v>25</v>
      </c>
      <c r="AH5" s="3"/>
      <c r="AI5" s="3">
        <v>1</v>
      </c>
      <c r="AJ5" s="3">
        <v>1</v>
      </c>
      <c r="AK5" s="3"/>
      <c r="AL5" s="3"/>
      <c r="AM5" s="6">
        <f>IF(AC5="DQ",0,AC5+AD5+AE5+AF5)</f>
        <v>36.9</v>
      </c>
      <c r="AN5" s="10">
        <f>AG5</f>
        <v>25</v>
      </c>
      <c r="AO5" s="3">
        <f>(AH5*5)+(AI5*10)+(AJ5*10)+(AK5*15)+(AL5*20)</f>
        <v>20</v>
      </c>
      <c r="AP5" s="11">
        <f>IF(AC5="DQ",0,AM5+AN5+AO5)</f>
        <v>81.900000000000006</v>
      </c>
      <c r="AQ5" s="30">
        <f>(MIN(AP$5:AP$26)/AP5)*100</f>
        <v>39.389499389499392</v>
      </c>
      <c r="AR5" s="12">
        <v>54.41</v>
      </c>
      <c r="AS5" s="2"/>
      <c r="AT5" s="2"/>
      <c r="AU5" s="3">
        <v>3</v>
      </c>
      <c r="AV5" s="3">
        <v>1</v>
      </c>
      <c r="AW5" s="3"/>
      <c r="AX5" s="3"/>
      <c r="AY5" s="3"/>
      <c r="AZ5" s="3"/>
      <c r="BA5" s="6">
        <f>AR5+AS5+AT5</f>
        <v>54.41</v>
      </c>
      <c r="BB5" s="10">
        <f>AU5</f>
        <v>3</v>
      </c>
      <c r="BC5" s="3">
        <f>(AV5*5)+(AW5*10)+(AX5*10)+(AY5*15)+(AZ5*20)</f>
        <v>5</v>
      </c>
      <c r="BD5" s="11">
        <f>BA5+BB5+BC5</f>
        <v>62.41</v>
      </c>
      <c r="BE5" s="30">
        <f>(MIN(BD$5:BD$26)/BD5)*100</f>
        <v>58.340009613843932</v>
      </c>
      <c r="BF5" s="12">
        <v>86.43</v>
      </c>
      <c r="BG5" s="2"/>
      <c r="BH5" s="2"/>
      <c r="BI5" s="3">
        <v>3</v>
      </c>
      <c r="BJ5" s="3"/>
      <c r="BK5" s="3"/>
      <c r="BL5" s="3"/>
      <c r="BM5" s="3"/>
      <c r="BN5" s="3"/>
      <c r="BO5" s="6">
        <f>BF5+BG5+BH5</f>
        <v>86.43</v>
      </c>
      <c r="BP5" s="10">
        <f>BI5</f>
        <v>3</v>
      </c>
      <c r="BQ5" s="3">
        <f>(BJ5*5)+(BK5*10)+(BL5*10)+(BM5*15)+(BN5*20)</f>
        <v>0</v>
      </c>
      <c r="BR5" s="11">
        <f>IF(BF5="DQ",0,BO5+BP5+BQ5)</f>
        <v>89.43</v>
      </c>
      <c r="BS5" s="30">
        <f>(MIN(BR$5:BR$26)/BR5)*100</f>
        <v>70.133064967013297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(MIN(CF$5:CF$26)/CF5)*100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15</v>
      </c>
      <c r="C6" s="43" t="s">
        <v>56</v>
      </c>
      <c r="D6" s="9"/>
      <c r="E6" s="44" t="s">
        <v>49</v>
      </c>
      <c r="F6" s="31">
        <f xml:space="preserve"> AB6+AQ6+BE6+BS6</f>
        <v>170.88585374312203</v>
      </c>
      <c r="G6" s="32">
        <f>H6+I6+J6</f>
        <v>427.73</v>
      </c>
      <c r="H6" s="21">
        <f>X6+AM6+BA6+BO6+CC6+CO6+CZ6+DK6</f>
        <v>275.73</v>
      </c>
      <c r="I6" s="7">
        <f>Z6+AO6+BC6+BQ6+CE6+CQ6+DB6+DM6</f>
        <v>30</v>
      </c>
      <c r="J6" s="23">
        <f>R6+AG6+AU6+BI6+BW6+CJ6+CU6+DF6</f>
        <v>122</v>
      </c>
      <c r="K6" s="12">
        <v>31.51</v>
      </c>
      <c r="L6" s="2">
        <v>29.86</v>
      </c>
      <c r="M6" s="2"/>
      <c r="N6" s="2"/>
      <c r="O6" s="2"/>
      <c r="P6" s="2"/>
      <c r="Q6" s="2"/>
      <c r="R6" s="3">
        <v>83</v>
      </c>
      <c r="S6" s="3"/>
      <c r="T6" s="3"/>
      <c r="U6" s="3"/>
      <c r="V6" s="3"/>
      <c r="W6" s="13"/>
      <c r="X6" s="6">
        <f>IF(K6="DQ",0,K6+L6+M6+N6+O6+P6+Q6)</f>
        <v>61.370000000000005</v>
      </c>
      <c r="Y6" s="10">
        <f>R6</f>
        <v>83</v>
      </c>
      <c r="Z6" s="3">
        <f>(S6*5)+(T6*10)+(U6*10)+(V6*15)+(W6*20)</f>
        <v>0</v>
      </c>
      <c r="AA6" s="11">
        <f>IF(K6="DQ",0,X6+Y6+Z6)</f>
        <v>144.37</v>
      </c>
      <c r="AB6" s="30">
        <f>(MIN(AA$5:AA$26)/AA6)*100</f>
        <v>33.060885225462357</v>
      </c>
      <c r="AC6" s="12">
        <v>56</v>
      </c>
      <c r="AD6" s="2"/>
      <c r="AE6" s="2"/>
      <c r="AF6" s="2"/>
      <c r="AG6" s="3">
        <v>21</v>
      </c>
      <c r="AH6" s="3"/>
      <c r="AI6" s="3">
        <v>1</v>
      </c>
      <c r="AJ6" s="3">
        <v>1</v>
      </c>
      <c r="AK6" s="3"/>
      <c r="AL6" s="3"/>
      <c r="AM6" s="6">
        <f>IF(AC6="DQ",0,AC6+AD6+AE6+AF6)</f>
        <v>56</v>
      </c>
      <c r="AN6" s="10">
        <f>AG6</f>
        <v>21</v>
      </c>
      <c r="AO6" s="3">
        <f>(AH6*5)+(AI6*10)+(AJ6*10)+(AK6*15)+(AL6*20)</f>
        <v>20</v>
      </c>
      <c r="AP6" s="11">
        <f>IF(AC6="DQ",0,AM6+AN6+AO6)</f>
        <v>97</v>
      </c>
      <c r="AQ6" s="30">
        <f>(MIN(AP$5:AP$26)/AP6)*100</f>
        <v>33.257731958762889</v>
      </c>
      <c r="AR6" s="12">
        <v>56.3</v>
      </c>
      <c r="AS6" s="2"/>
      <c r="AT6" s="2"/>
      <c r="AU6" s="3">
        <v>17</v>
      </c>
      <c r="AV6" s="3"/>
      <c r="AW6" s="3"/>
      <c r="AX6" s="3">
        <v>1</v>
      </c>
      <c r="AY6" s="3"/>
      <c r="AZ6" s="3"/>
      <c r="BA6" s="6">
        <f>AR6+AS6+AT6</f>
        <v>56.3</v>
      </c>
      <c r="BB6" s="10">
        <f>AU6</f>
        <v>17</v>
      </c>
      <c r="BC6" s="3">
        <f>(AV6*5)+(AW6*10)+(AX6*10)+(AY6*15)+(AZ6*20)</f>
        <v>10</v>
      </c>
      <c r="BD6" s="11">
        <f>BA6+BB6+BC6</f>
        <v>83.3</v>
      </c>
      <c r="BE6" s="30">
        <f>(MIN(BD$5:BD$26)/BD6)*100</f>
        <v>43.709483793517407</v>
      </c>
      <c r="BF6" s="12">
        <v>102.06</v>
      </c>
      <c r="BG6" s="2"/>
      <c r="BH6" s="2"/>
      <c r="BI6" s="3">
        <v>1</v>
      </c>
      <c r="BJ6" s="3"/>
      <c r="BK6" s="3"/>
      <c r="BL6" s="3"/>
      <c r="BM6" s="3"/>
      <c r="BN6" s="3"/>
      <c r="BO6" s="6">
        <f>BF6+BG6+BH6</f>
        <v>102.06</v>
      </c>
      <c r="BP6" s="10">
        <f>BI6</f>
        <v>1</v>
      </c>
      <c r="BQ6" s="3">
        <f>(BJ6*5)+(BK6*10)+(BL6*10)+(BM6*15)+(BN6*20)</f>
        <v>0</v>
      </c>
      <c r="BR6" s="11">
        <f>IF(BF6="DQ",0,BO6+BP6+BQ6)</f>
        <v>103.06</v>
      </c>
      <c r="BS6" s="30">
        <f>(MIN(BR$5:BR$26)/BR6)*100</f>
        <v>60.857752765379388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(MIN(CF$5:CF$26)/CF6)*100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.75" thickBot="1">
      <c r="A7" s="34"/>
      <c r="C7" s="58"/>
      <c r="D7" s="58"/>
      <c r="E7" s="58"/>
      <c r="F7" s="31"/>
      <c r="G7" s="32"/>
      <c r="H7" s="21"/>
      <c r="I7" s="7"/>
      <c r="J7" s="23"/>
      <c r="K7" s="12"/>
      <c r="L7" s="2"/>
      <c r="M7" s="2"/>
      <c r="N7" s="2"/>
      <c r="O7" s="2"/>
      <c r="P7" s="2"/>
      <c r="Q7" s="2"/>
      <c r="R7" s="3"/>
      <c r="S7" s="3"/>
      <c r="T7" s="3"/>
      <c r="U7" s="3"/>
      <c r="V7" s="3"/>
      <c r="W7" s="13"/>
      <c r="X7" s="6"/>
      <c r="Y7" s="10"/>
      <c r="Z7" s="3"/>
      <c r="AA7" s="11"/>
      <c r="AB7" s="30"/>
      <c r="AC7" s="12"/>
      <c r="AD7" s="2"/>
      <c r="AE7" s="2"/>
      <c r="AF7" s="2"/>
      <c r="AG7" s="3"/>
      <c r="AH7" s="3"/>
      <c r="AI7" s="3"/>
      <c r="AJ7" s="3"/>
      <c r="AK7" s="3"/>
      <c r="AL7" s="3"/>
      <c r="AM7" s="6"/>
      <c r="AN7" s="10"/>
      <c r="AO7" s="3"/>
      <c r="AP7" s="11"/>
      <c r="AQ7" s="30"/>
      <c r="AR7" s="12"/>
      <c r="AS7" s="2"/>
      <c r="AT7" s="2"/>
      <c r="AU7" s="3"/>
      <c r="AV7" s="3"/>
      <c r="AW7" s="3"/>
      <c r="AX7" s="3"/>
      <c r="AY7" s="3"/>
      <c r="AZ7" s="3"/>
      <c r="BA7" s="6"/>
      <c r="BB7" s="10"/>
      <c r="BC7" s="3"/>
      <c r="BD7" s="11"/>
      <c r="BE7" s="30"/>
      <c r="BF7" s="12"/>
      <c r="BG7" s="2"/>
      <c r="BH7" s="2"/>
      <c r="BI7" s="3"/>
      <c r="BJ7" s="3"/>
      <c r="BK7" s="3"/>
      <c r="BL7" s="3"/>
      <c r="BM7" s="3"/>
      <c r="BN7" s="3"/>
      <c r="BO7" s="6"/>
      <c r="BP7" s="10"/>
      <c r="BQ7" s="3"/>
      <c r="BR7" s="11"/>
      <c r="BS7" s="30"/>
      <c r="BT7" s="12"/>
      <c r="BU7" s="2"/>
      <c r="BV7" s="2"/>
      <c r="BW7" s="3"/>
      <c r="BX7" s="3"/>
      <c r="BY7" s="3"/>
      <c r="BZ7" s="3"/>
      <c r="CA7" s="3"/>
      <c r="CB7" s="3"/>
      <c r="CC7" s="6"/>
      <c r="CD7" s="10"/>
      <c r="CE7" s="3"/>
      <c r="CF7" s="11"/>
      <c r="CG7" s="30"/>
      <c r="CH7" s="12"/>
      <c r="CI7" s="2"/>
      <c r="CJ7" s="3"/>
      <c r="CK7" s="3"/>
      <c r="CL7" s="3"/>
      <c r="CM7" s="3"/>
      <c r="CN7" s="3"/>
      <c r="CO7" s="6"/>
      <c r="CP7" s="10"/>
      <c r="CQ7" s="3"/>
      <c r="CR7" s="11"/>
      <c r="CS7" s="12"/>
      <c r="CT7" s="2"/>
      <c r="CU7" s="3"/>
      <c r="CV7" s="3"/>
      <c r="CW7" s="3"/>
      <c r="CX7" s="3"/>
      <c r="CY7" s="3"/>
      <c r="CZ7" s="6"/>
      <c r="DA7" s="10"/>
      <c r="DB7" s="3"/>
      <c r="DC7" s="11"/>
      <c r="DD7" s="12"/>
      <c r="DE7" s="2"/>
      <c r="DF7" s="3"/>
      <c r="DG7" s="3"/>
      <c r="DH7" s="3"/>
      <c r="DI7" s="3"/>
      <c r="DJ7" s="3"/>
      <c r="DK7" s="6"/>
      <c r="DL7" s="10"/>
      <c r="DM7" s="3"/>
      <c r="DN7" s="11"/>
    </row>
    <row r="8" spans="1:118" ht="15.75" thickBot="1">
      <c r="A8" s="34"/>
      <c r="C8" s="59" t="s">
        <v>45</v>
      </c>
      <c r="D8" s="60"/>
      <c r="E8" s="61"/>
      <c r="F8" s="31"/>
      <c r="G8" s="32"/>
      <c r="H8" s="21"/>
      <c r="I8" s="7"/>
      <c r="J8" s="23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30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30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30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30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30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>
      <c r="A9" s="34">
        <v>11</v>
      </c>
      <c r="C9" s="43" t="s">
        <v>53</v>
      </c>
      <c r="D9" s="25"/>
      <c r="E9" s="44" t="s">
        <v>45</v>
      </c>
      <c r="F9" s="31">
        <f xml:space="preserve"> AB9+AQ9+BE9+BS9</f>
        <v>212.70037398520157</v>
      </c>
      <c r="G9" s="32">
        <f>H9+I9+J9</f>
        <v>368.45</v>
      </c>
      <c r="H9" s="21">
        <f>X9+AM9+BA9+BO9+CC9+CO9+CZ9+DK9</f>
        <v>185.45</v>
      </c>
      <c r="I9" s="7">
        <f>Z9+AO9+BC9+BQ9+CE9+CQ9+DB9+DM9</f>
        <v>20</v>
      </c>
      <c r="J9" s="23">
        <f>R9+AG9+AU9+BI9+BW9+CJ9+CU9+DF9</f>
        <v>163</v>
      </c>
      <c r="K9" s="12">
        <v>18.57</v>
      </c>
      <c r="L9" s="2">
        <v>18.489999999999998</v>
      </c>
      <c r="M9" s="2"/>
      <c r="N9" s="2"/>
      <c r="O9" s="2"/>
      <c r="P9" s="2"/>
      <c r="Q9" s="2"/>
      <c r="R9" s="3">
        <v>114</v>
      </c>
      <c r="S9" s="3"/>
      <c r="T9" s="3"/>
      <c r="U9" s="3"/>
      <c r="V9" s="3"/>
      <c r="W9" s="13"/>
      <c r="X9" s="6">
        <f>IF(K9="DQ",0,K9+L9+M9+N9+O9+P9+Q9)</f>
        <v>37.06</v>
      </c>
      <c r="Y9" s="10">
        <f>R9</f>
        <v>114</v>
      </c>
      <c r="Z9" s="3">
        <f>(S9*5)+(T9*10)+(U9*10)+(V9*15)+(W9*20)</f>
        <v>0</v>
      </c>
      <c r="AA9" s="11">
        <f>IF(K9="DQ",0,X9+Y9+Z9)</f>
        <v>151.06</v>
      </c>
      <c r="AB9" s="30">
        <f>(MIN(AA$5:AA$26)/AA9)*100</f>
        <v>31.596716536475576</v>
      </c>
      <c r="AC9" s="12">
        <v>35.82</v>
      </c>
      <c r="AD9" s="2"/>
      <c r="AE9" s="2"/>
      <c r="AF9" s="2"/>
      <c r="AG9" s="3">
        <v>18</v>
      </c>
      <c r="AH9" s="3"/>
      <c r="AI9" s="3">
        <v>1</v>
      </c>
      <c r="AJ9" s="3"/>
      <c r="AK9" s="3"/>
      <c r="AL9" s="3"/>
      <c r="AM9" s="6">
        <f>IF(AC9="DQ",0,AC9+AD9+AE9+AF9)</f>
        <v>35.82</v>
      </c>
      <c r="AN9" s="10">
        <f>AG9</f>
        <v>18</v>
      </c>
      <c r="AO9" s="3">
        <f>(AH9*5)+(AI9*10)+(AJ9*10)+(AK9*15)+(AL9*20)</f>
        <v>10</v>
      </c>
      <c r="AP9" s="11">
        <f>IF(AC9="DQ",0,AM9+AN9+AO9)</f>
        <v>63.82</v>
      </c>
      <c r="AQ9" s="30">
        <f>(MIN(AP$5:AP$26)/AP9)*100</f>
        <v>50.548417424005024</v>
      </c>
      <c r="AR9" s="12">
        <v>47.64</v>
      </c>
      <c r="AS9" s="2"/>
      <c r="AT9" s="2"/>
      <c r="AU9" s="3">
        <v>22</v>
      </c>
      <c r="AV9" s="3"/>
      <c r="AW9" s="3"/>
      <c r="AX9" s="3">
        <v>1</v>
      </c>
      <c r="AY9" s="3"/>
      <c r="AZ9" s="3"/>
      <c r="BA9" s="6">
        <f>AR9+AS9+AT9</f>
        <v>47.64</v>
      </c>
      <c r="BB9" s="10">
        <f>AU9</f>
        <v>22</v>
      </c>
      <c r="BC9" s="3">
        <f>(AV9*5)+(AW9*10)+(AX9*10)+(AY9*15)+(AZ9*20)</f>
        <v>10</v>
      </c>
      <c r="BD9" s="11">
        <f>BA9+BB9+BC9</f>
        <v>79.64</v>
      </c>
      <c r="BE9" s="30">
        <f>(MIN(BD$5:BD$26)/BD9)*100</f>
        <v>45.718232044198892</v>
      </c>
      <c r="BF9" s="12">
        <v>64.930000000000007</v>
      </c>
      <c r="BG9" s="2"/>
      <c r="BH9" s="2"/>
      <c r="BI9" s="3">
        <v>9</v>
      </c>
      <c r="BJ9" s="3"/>
      <c r="BK9" s="3"/>
      <c r="BL9" s="3"/>
      <c r="BM9" s="3"/>
      <c r="BN9" s="3"/>
      <c r="BO9" s="6">
        <f>BF9+BG9+BH9</f>
        <v>64.930000000000007</v>
      </c>
      <c r="BP9" s="10">
        <f>BI9</f>
        <v>9</v>
      </c>
      <c r="BQ9" s="3">
        <f>(BJ9*5)+(BK9*10)+(BL9*10)+(BM9*15)+(BN9*20)</f>
        <v>0</v>
      </c>
      <c r="BR9" s="11">
        <f>IF(BF9="DQ",0,BO9+BP9+BQ9)</f>
        <v>73.930000000000007</v>
      </c>
      <c r="BS9" s="30">
        <f>(MIN(BR$5:BR$26)/BR9)*100</f>
        <v>84.837007980522102</v>
      </c>
      <c r="BT9" s="12"/>
      <c r="BU9" s="2"/>
      <c r="BV9" s="2"/>
      <c r="BW9" s="3"/>
      <c r="BX9" s="3"/>
      <c r="BY9" s="3"/>
      <c r="BZ9" s="3"/>
      <c r="CA9" s="3"/>
      <c r="CB9" s="3"/>
      <c r="CC9" s="6">
        <f>IF(BT9="DQ",0,BT9+BU9+BV9)</f>
        <v>0</v>
      </c>
      <c r="CD9" s="10">
        <f>BW9</f>
        <v>0</v>
      </c>
      <c r="CE9" s="3">
        <f>(BX9*5)+(BY9*10)+(BZ9*10)+(CA9*15)+(CB9*20)</f>
        <v>0</v>
      </c>
      <c r="CF9" s="11">
        <f>IF(BT9="DQ",0,CC9+CD9+CE9)</f>
        <v>0</v>
      </c>
      <c r="CG9" s="30" t="e">
        <f>(MIN(CF$5:CF$26)/CF9)*100</f>
        <v>#DIV/0!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CJ9/2</f>
        <v>0</v>
      </c>
      <c r="CQ9" s="3">
        <f>(CJ9*5)+(CK9*10)+(CL9*10)+(CM9*15)+(CN9*20)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CU9/2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DF9/2</f>
        <v>0</v>
      </c>
      <c r="DM9" s="3">
        <f>(DG9*3)+(DH9*5)+(DI9*5)+(DJ9*20)</f>
        <v>0</v>
      </c>
      <c r="DN9" s="11">
        <f>DK9+DL9+DM9</f>
        <v>0</v>
      </c>
    </row>
    <row r="10" spans="1:118" ht="15">
      <c r="A10" s="34">
        <v>12</v>
      </c>
      <c r="C10" s="8" t="s">
        <v>52</v>
      </c>
      <c r="D10" s="9"/>
      <c r="E10" s="44" t="s">
        <v>45</v>
      </c>
      <c r="F10" s="31">
        <f xml:space="preserve"> AB10+AQ10+BE10+BS10</f>
        <v>205.83937832933233</v>
      </c>
      <c r="G10" s="32">
        <f>H10+I10+J10</f>
        <v>344.37</v>
      </c>
      <c r="H10" s="21">
        <f>X10+AM10+BA10+BO10+CC10+CO10+CZ10+DK10</f>
        <v>279.37</v>
      </c>
      <c r="I10" s="7">
        <f>Z10+AO10+BC10+BQ10+CE10+CQ10+DB10+DM10</f>
        <v>5</v>
      </c>
      <c r="J10" s="23">
        <f>R10+AG10+AU10+BI10+BW10+CJ10+CU10+DF10</f>
        <v>60</v>
      </c>
      <c r="K10" s="12">
        <v>31.22</v>
      </c>
      <c r="L10" s="2">
        <v>30.28</v>
      </c>
      <c r="M10" s="2"/>
      <c r="N10" s="2"/>
      <c r="O10" s="2"/>
      <c r="P10" s="2"/>
      <c r="Q10" s="2"/>
      <c r="R10" s="3">
        <v>31</v>
      </c>
      <c r="S10" s="3">
        <v>1</v>
      </c>
      <c r="T10" s="3"/>
      <c r="U10" s="3"/>
      <c r="V10" s="3"/>
      <c r="W10" s="13"/>
      <c r="X10" s="6">
        <f>IF(K10="DQ",0,K10+L10+M10+N10+O10+P10+Q10)</f>
        <v>61.5</v>
      </c>
      <c r="Y10" s="10">
        <f>R10</f>
        <v>31</v>
      </c>
      <c r="Z10" s="3">
        <f>(S10*5)+(T10*10)+(U10*10)+(V10*15)+(W10*20)</f>
        <v>5</v>
      </c>
      <c r="AA10" s="11">
        <f>IF(K10="DQ",0,X10+Y10+Z10)</f>
        <v>97.5</v>
      </c>
      <c r="AB10" s="30">
        <f>(MIN(AA$5:AA$26)/AA10)*100</f>
        <v>48.953846153846158</v>
      </c>
      <c r="AC10" s="12">
        <v>53.07</v>
      </c>
      <c r="AD10" s="2"/>
      <c r="AE10" s="2"/>
      <c r="AF10" s="2"/>
      <c r="AG10" s="3">
        <v>13</v>
      </c>
      <c r="AH10" s="3"/>
      <c r="AI10" s="3"/>
      <c r="AJ10" s="3"/>
      <c r="AK10" s="3"/>
      <c r="AL10" s="3"/>
      <c r="AM10" s="6">
        <f>IF(AC10="DQ",0,AC10+AD10+AE10+AF10)</f>
        <v>53.07</v>
      </c>
      <c r="AN10" s="10">
        <f>AG10</f>
        <v>13</v>
      </c>
      <c r="AO10" s="3">
        <f>(AH10*5)+(AI10*10)+(AJ10*10)+(AK10*15)+(AL10*20)</f>
        <v>0</v>
      </c>
      <c r="AP10" s="11">
        <f>IF(AC10="DQ",0,AM10+AN10+AO10)</f>
        <v>66.069999999999993</v>
      </c>
      <c r="AQ10" s="30">
        <f>(MIN(AP$5:AP$26)/AP10)*100</f>
        <v>48.827001664900877</v>
      </c>
      <c r="AR10" s="12">
        <v>65</v>
      </c>
      <c r="AS10" s="2"/>
      <c r="AT10" s="2"/>
      <c r="AU10" s="3">
        <v>8</v>
      </c>
      <c r="AV10" s="3"/>
      <c r="AW10" s="3"/>
      <c r="AX10" s="3"/>
      <c r="AY10" s="3"/>
      <c r="AZ10" s="3"/>
      <c r="BA10" s="6">
        <f>AR10+AS10+AT10</f>
        <v>65</v>
      </c>
      <c r="BB10" s="10">
        <f>AU10</f>
        <v>8</v>
      </c>
      <c r="BC10" s="3">
        <f>(AV10*5)+(AW10*10)+(AX10*10)+(AY10*15)+(AZ10*20)</f>
        <v>0</v>
      </c>
      <c r="BD10" s="11">
        <f>BA10+BB10+BC10</f>
        <v>73</v>
      </c>
      <c r="BE10" s="30">
        <f>(MIN(BD$5:BD$26)/BD10)*100</f>
        <v>49.87671232876712</v>
      </c>
      <c r="BF10" s="12">
        <v>99.8</v>
      </c>
      <c r="BG10" s="2"/>
      <c r="BH10" s="2"/>
      <c r="BI10" s="3">
        <v>8</v>
      </c>
      <c r="BJ10" s="3"/>
      <c r="BK10" s="3"/>
      <c r="BL10" s="3"/>
      <c r="BM10" s="3"/>
      <c r="BN10" s="3"/>
      <c r="BO10" s="6">
        <f>BF10+BG10+BH10</f>
        <v>99.8</v>
      </c>
      <c r="BP10" s="10">
        <f>BI10</f>
        <v>8</v>
      </c>
      <c r="BQ10" s="3">
        <f>(BJ10*5)+(BK10*10)+(BL10*10)+(BM10*15)+(BN10*20)</f>
        <v>0</v>
      </c>
      <c r="BR10" s="11">
        <f>IF(BF10="DQ",0,BO10+BP10+BQ10)</f>
        <v>107.8</v>
      </c>
      <c r="BS10" s="30">
        <f>(MIN(BR$5:BR$26)/BR10)*100</f>
        <v>58.18181818181818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(MIN(CF$5:CF$26)/CF10)*100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4">
        <v>14</v>
      </c>
      <c r="C11" s="43" t="s">
        <v>46</v>
      </c>
      <c r="D11" s="25"/>
      <c r="E11" s="44" t="s">
        <v>45</v>
      </c>
      <c r="F11" s="31">
        <f xml:space="preserve"> AB11+AQ11+BE11+BS11</f>
        <v>176.2391836549665</v>
      </c>
      <c r="G11" s="32">
        <f>H11+I11+J11</f>
        <v>412.01</v>
      </c>
      <c r="H11" s="21">
        <f>X11+AM11+BA11+BO11+CC11+CO11+CZ11+DK11</f>
        <v>205.01</v>
      </c>
      <c r="I11" s="7">
        <f>Z11+AO11+BC11+BQ11+CE11+CQ11+DB11+DM11</f>
        <v>55</v>
      </c>
      <c r="J11" s="23">
        <f>R11+AG11+AU11+BI11+BW11+CJ11+CU11+DF11</f>
        <v>152</v>
      </c>
      <c r="K11" s="12">
        <v>24.37</v>
      </c>
      <c r="L11" s="2">
        <v>24.28</v>
      </c>
      <c r="M11" s="2"/>
      <c r="N11" s="2"/>
      <c r="O11" s="2"/>
      <c r="P11" s="2"/>
      <c r="Q11" s="2"/>
      <c r="R11" s="3">
        <v>76</v>
      </c>
      <c r="S11" s="3">
        <v>2</v>
      </c>
      <c r="T11" s="3"/>
      <c r="U11" s="3"/>
      <c r="V11" s="3"/>
      <c r="W11" s="13"/>
      <c r="X11" s="6">
        <f>IF(K11="DQ",0,K11+L11+M11+N11+O11+P11+Q11)</f>
        <v>48.650000000000006</v>
      </c>
      <c r="Y11" s="10">
        <f>R11</f>
        <v>76</v>
      </c>
      <c r="Z11" s="3">
        <f>(S11*5)+(T11*10)+(U11*10)+(V11*15)+(W11*20)</f>
        <v>10</v>
      </c>
      <c r="AA11" s="11">
        <f>IF(K11="DQ",0,X11+Y11+Z11)</f>
        <v>134.65</v>
      </c>
      <c r="AB11" s="30">
        <f>(MIN(AA$5:AA$26)/AA11)*100</f>
        <v>35.447456368362424</v>
      </c>
      <c r="AC11" s="12">
        <v>29.55</v>
      </c>
      <c r="AD11" s="2"/>
      <c r="AE11" s="2"/>
      <c r="AF11" s="2"/>
      <c r="AG11" s="3">
        <v>45</v>
      </c>
      <c r="AH11" s="3"/>
      <c r="AI11" s="3">
        <v>1</v>
      </c>
      <c r="AJ11" s="3"/>
      <c r="AK11" s="3"/>
      <c r="AL11" s="3"/>
      <c r="AM11" s="6">
        <f>IF(AC11="DQ",0,AC11+AD11+AE11+AF11)</f>
        <v>29.55</v>
      </c>
      <c r="AN11" s="10">
        <f>AG11</f>
        <v>45</v>
      </c>
      <c r="AO11" s="3">
        <f>(AH11*5)+(AI11*10)+(AJ11*10)+(AK11*15)+(AL11*20)</f>
        <v>10</v>
      </c>
      <c r="AP11" s="11">
        <f>IF(AC11="DQ",0,AM11+AN11+AO11)</f>
        <v>84.55</v>
      </c>
      <c r="AQ11" s="30">
        <f>(MIN(AP$5:AP$26)/AP11)*100</f>
        <v>38.154937906564172</v>
      </c>
      <c r="AR11" s="12">
        <v>47.46</v>
      </c>
      <c r="AS11" s="2"/>
      <c r="AT11" s="2"/>
      <c r="AU11" s="3">
        <v>14</v>
      </c>
      <c r="AV11" s="3"/>
      <c r="AW11" s="3"/>
      <c r="AX11" s="3">
        <v>1</v>
      </c>
      <c r="AY11" s="3"/>
      <c r="AZ11" s="3"/>
      <c r="BA11" s="6">
        <f>AR11+AS11+AT11</f>
        <v>47.46</v>
      </c>
      <c r="BB11" s="10">
        <f>AU11</f>
        <v>14</v>
      </c>
      <c r="BC11" s="3">
        <f>(AV11*5)+(AW11*10)+(AX11*10)+(AY11*15)+(AZ11*20)</f>
        <v>10</v>
      </c>
      <c r="BD11" s="11">
        <f>BA11+BB11+BC11</f>
        <v>71.460000000000008</v>
      </c>
      <c r="BE11" s="30">
        <f>(MIN(BD$5:BD$26)/BD11)*100</f>
        <v>50.951581304226131</v>
      </c>
      <c r="BF11" s="12">
        <v>79.349999999999994</v>
      </c>
      <c r="BG11" s="2"/>
      <c r="BH11" s="2"/>
      <c r="BI11" s="3">
        <v>17</v>
      </c>
      <c r="BJ11" s="3">
        <v>1</v>
      </c>
      <c r="BK11" s="3"/>
      <c r="BL11" s="3">
        <v>2</v>
      </c>
      <c r="BM11" s="3"/>
      <c r="BN11" s="3"/>
      <c r="BO11" s="6">
        <f>BF11+BG11+BH11</f>
        <v>79.349999999999994</v>
      </c>
      <c r="BP11" s="10">
        <f>BI11</f>
        <v>17</v>
      </c>
      <c r="BQ11" s="3">
        <f>(BJ11*5)+(BK11*10)+(BL11*10)+(BM11*15)+(BN11*20)</f>
        <v>25</v>
      </c>
      <c r="BR11" s="11">
        <f>IF(BF11="DQ",0,BO11+BP11+BQ11)</f>
        <v>121.35</v>
      </c>
      <c r="BS11" s="30">
        <f>(MIN(BR$5:BR$26)/BR11)*100</f>
        <v>51.685208075813762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(MIN(CF$5:CF$26)/CF11)*100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4">
        <v>16</v>
      </c>
      <c r="C12" s="43" t="s">
        <v>44</v>
      </c>
      <c r="D12" s="9"/>
      <c r="E12" s="9" t="s">
        <v>45</v>
      </c>
      <c r="F12" s="31">
        <f xml:space="preserve"> AB12+AQ12+BE12+BS12</f>
        <v>167.9797157800831</v>
      </c>
      <c r="G12" s="32">
        <f>H12+I12+J12</f>
        <v>442.72</v>
      </c>
      <c r="H12" s="21">
        <f>X12+AM12+BA12+BO12+CC12+CO12+CZ12+DK12</f>
        <v>230.72</v>
      </c>
      <c r="I12" s="7">
        <f>Z12+AO12+BC12+BQ12+CE12+CQ12+DB12+DM12</f>
        <v>45</v>
      </c>
      <c r="J12" s="23">
        <f>R12+AG12+AU12+BI12+BW12+CJ12+CU12+DF12</f>
        <v>167</v>
      </c>
      <c r="K12" s="12">
        <v>19.579999999999998</v>
      </c>
      <c r="L12" s="2">
        <v>21.51</v>
      </c>
      <c r="M12" s="2"/>
      <c r="N12" s="2"/>
      <c r="O12" s="2"/>
      <c r="P12" s="2"/>
      <c r="Q12" s="2"/>
      <c r="R12" s="3">
        <v>98</v>
      </c>
      <c r="S12" s="3">
        <v>1</v>
      </c>
      <c r="T12" s="3"/>
      <c r="U12" s="3"/>
      <c r="V12" s="3"/>
      <c r="W12" s="13"/>
      <c r="X12" s="6">
        <f>IF(K12="DQ",0,K12+L12+M12+N12+O12+P12+Q12)</f>
        <v>41.09</v>
      </c>
      <c r="Y12" s="10">
        <f>R12</f>
        <v>98</v>
      </c>
      <c r="Z12" s="3">
        <f>(S12*5)+(T12*10)+(U12*10)+(V12*15)+(W12*20)</f>
        <v>5</v>
      </c>
      <c r="AA12" s="11">
        <f>IF(K12="DQ",0,X12+Y12+Z12)</f>
        <v>144.09</v>
      </c>
      <c r="AB12" s="30">
        <f>(MIN(AA$5:AA$26)/AA12)*100</f>
        <v>33.125130127003963</v>
      </c>
      <c r="AC12" s="12">
        <v>41.45</v>
      </c>
      <c r="AD12" s="2"/>
      <c r="AE12" s="2"/>
      <c r="AF12" s="2"/>
      <c r="AG12" s="3">
        <v>45</v>
      </c>
      <c r="AH12" s="3"/>
      <c r="AI12" s="3">
        <v>2</v>
      </c>
      <c r="AJ12" s="3">
        <v>1</v>
      </c>
      <c r="AK12" s="3"/>
      <c r="AL12" s="3"/>
      <c r="AM12" s="6">
        <f>IF(AC12="DQ",0,AC12+AD12+AE12+AF12)</f>
        <v>41.45</v>
      </c>
      <c r="AN12" s="10">
        <f>AG12</f>
        <v>45</v>
      </c>
      <c r="AO12" s="3">
        <f>(AH12*5)+(AI12*10)+(AJ12*10)+(AK12*15)+(AL12*20)</f>
        <v>30</v>
      </c>
      <c r="AP12" s="11">
        <f>IF(AC12="DQ",0,AM12+AN12+AO12)</f>
        <v>116.45</v>
      </c>
      <c r="AQ12" s="30">
        <f>(MIN(AP$5:AP$26)/AP12)*100</f>
        <v>27.702876771146418</v>
      </c>
      <c r="AR12" s="12">
        <v>55.4</v>
      </c>
      <c r="AS12" s="2"/>
      <c r="AT12" s="2"/>
      <c r="AU12" s="3">
        <v>18</v>
      </c>
      <c r="AV12" s="3"/>
      <c r="AW12" s="3"/>
      <c r="AX12" s="3">
        <v>1</v>
      </c>
      <c r="AY12" s="3"/>
      <c r="AZ12" s="3"/>
      <c r="BA12" s="6">
        <f>AR12+AS12+AT12</f>
        <v>55.4</v>
      </c>
      <c r="BB12" s="10">
        <f>AU12</f>
        <v>18</v>
      </c>
      <c r="BC12" s="3">
        <f>(AV12*5)+(AW12*10)+(AX12*10)+(AY12*15)+(AZ12*20)</f>
        <v>10</v>
      </c>
      <c r="BD12" s="11">
        <f>BA12+BB12+BC12</f>
        <v>83.4</v>
      </c>
      <c r="BE12" s="30">
        <f>(MIN(BD$5:BD$26)/BD12)*100</f>
        <v>43.657074340527572</v>
      </c>
      <c r="BF12" s="12">
        <v>92.78</v>
      </c>
      <c r="BG12" s="2"/>
      <c r="BH12" s="2"/>
      <c r="BI12" s="3">
        <v>6</v>
      </c>
      <c r="BJ12" s="3"/>
      <c r="BK12" s="3"/>
      <c r="BL12" s="3"/>
      <c r="BM12" s="3"/>
      <c r="BN12" s="3"/>
      <c r="BO12" s="6">
        <f>BF12+BG12+BH12</f>
        <v>92.78</v>
      </c>
      <c r="BP12" s="10">
        <f>BI12</f>
        <v>6</v>
      </c>
      <c r="BQ12" s="3">
        <f>(BJ12*5)+(BK12*10)+(BL12*10)+(BM12*15)+(BN12*20)</f>
        <v>0</v>
      </c>
      <c r="BR12" s="11">
        <f>IF(BF12="DQ",0,BO12+BP12+BQ12)</f>
        <v>98.78</v>
      </c>
      <c r="BS12" s="30">
        <f>(MIN(BR$5:BR$26)/BR12)*100</f>
        <v>63.494634541405134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(MIN(CF$5:CF$26)/CF12)*100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.75" thickBot="1">
      <c r="A13" s="34"/>
      <c r="C13" s="58"/>
      <c r="D13" s="58"/>
      <c r="E13" s="58"/>
      <c r="F13" s="31"/>
      <c r="G13" s="32"/>
      <c r="H13" s="21"/>
      <c r="I13" s="7"/>
      <c r="J13" s="23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11"/>
      <c r="AB13" s="30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30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30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11"/>
      <c r="BS13" s="30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30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.75" thickBot="1">
      <c r="A14" s="34"/>
      <c r="C14" s="59" t="s">
        <v>41</v>
      </c>
      <c r="D14" s="60"/>
      <c r="E14" s="61"/>
      <c r="F14" s="31"/>
      <c r="G14" s="32"/>
      <c r="H14" s="21"/>
      <c r="I14" s="7"/>
      <c r="J14" s="23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11"/>
      <c r="AB14" s="30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30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11"/>
      <c r="BE14" s="30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11"/>
      <c r="BS14" s="30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30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>
      <c r="A15" s="34">
        <v>1</v>
      </c>
      <c r="C15" s="43" t="s">
        <v>58</v>
      </c>
      <c r="D15" s="9"/>
      <c r="E15" s="9" t="s">
        <v>41</v>
      </c>
      <c r="F15" s="31">
        <f xml:space="preserve"> AB15+AQ15+BE15+BS15</f>
        <v>378.84343490086405</v>
      </c>
      <c r="G15" s="32">
        <f>H15+I15+J15</f>
        <v>191.69</v>
      </c>
      <c r="H15" s="21">
        <f>X15+AM15+BA15+BO15+CC15+CO15+CZ15+DK15</f>
        <v>157.69</v>
      </c>
      <c r="I15" s="7">
        <f>Z15+AO15+BC15+BQ15+CE15+CQ15+DB15+DM15</f>
        <v>0</v>
      </c>
      <c r="J15" s="23">
        <f>R15+AG15+AU15+BI15+BW15+CJ15+CU15+DF15</f>
        <v>34</v>
      </c>
      <c r="K15" s="12">
        <v>14.76</v>
      </c>
      <c r="L15" s="2">
        <v>15.08</v>
      </c>
      <c r="M15" s="2"/>
      <c r="N15" s="2"/>
      <c r="O15" s="2"/>
      <c r="P15" s="2"/>
      <c r="Q15" s="2"/>
      <c r="R15" s="3">
        <v>29</v>
      </c>
      <c r="S15" s="3"/>
      <c r="T15" s="3"/>
      <c r="U15" s="3"/>
      <c r="V15" s="3"/>
      <c r="W15" s="13"/>
      <c r="X15" s="6">
        <f>IF(K15="DQ",0,K15+L15+M15+N15+O15+P15+Q15)</f>
        <v>29.84</v>
      </c>
      <c r="Y15" s="10">
        <f>R15</f>
        <v>29</v>
      </c>
      <c r="Z15" s="3">
        <f>(S15*5)+(T15*10)+(U15*10)+(V15*15)+(W15*20)</f>
        <v>0</v>
      </c>
      <c r="AA15" s="11">
        <f>IF(K15="DQ",0,X15+Y15+Z15)</f>
        <v>58.84</v>
      </c>
      <c r="AB15" s="30">
        <f>(MIN(AA$5:AA$26)/AA15)*100</f>
        <v>81.11828687967369</v>
      </c>
      <c r="AC15" s="12">
        <v>31.26</v>
      </c>
      <c r="AD15" s="2"/>
      <c r="AE15" s="2"/>
      <c r="AF15" s="2"/>
      <c r="AG15" s="3">
        <v>1</v>
      </c>
      <c r="AH15" s="3"/>
      <c r="AI15" s="3"/>
      <c r="AJ15" s="3"/>
      <c r="AK15" s="3"/>
      <c r="AL15" s="3"/>
      <c r="AM15" s="6">
        <f>IF(AC15="DQ",0,AC15+AD15+AE15+AF15)</f>
        <v>31.26</v>
      </c>
      <c r="AN15" s="10">
        <f>AG15</f>
        <v>1</v>
      </c>
      <c r="AO15" s="3">
        <f>(AH15*5)+(AI15*10)+(AJ15*10)+(AK15*15)+(AL15*20)</f>
        <v>0</v>
      </c>
      <c r="AP15" s="11">
        <f>IF(AC15="DQ",0,AM15+AN15+AO15)</f>
        <v>32.260000000000005</v>
      </c>
      <c r="AQ15" s="62">
        <f>(MIN(AP$5:AP$26)/AP15)*100</f>
        <v>100</v>
      </c>
      <c r="AR15" s="12">
        <v>33.409999999999997</v>
      </c>
      <c r="AS15" s="2"/>
      <c r="AT15" s="2"/>
      <c r="AU15" s="3">
        <v>3</v>
      </c>
      <c r="AV15" s="3"/>
      <c r="AW15" s="3"/>
      <c r="AX15" s="3"/>
      <c r="AY15" s="3"/>
      <c r="AZ15" s="3"/>
      <c r="BA15" s="6">
        <f>AR15+AS15+AT15</f>
        <v>33.409999999999997</v>
      </c>
      <c r="BB15" s="10">
        <f>AU15</f>
        <v>3</v>
      </c>
      <c r="BC15" s="3">
        <f>(AV15*5)+(AW15*10)+(AX15*10)+(AY15*15)+(AZ15*20)</f>
        <v>0</v>
      </c>
      <c r="BD15" s="11">
        <f>BA15+BB15+BC15</f>
        <v>36.409999999999997</v>
      </c>
      <c r="BE15" s="62">
        <f>(MIN(BD$5:BD$26)/BD15)*100</f>
        <v>100</v>
      </c>
      <c r="BF15" s="12">
        <v>63.18</v>
      </c>
      <c r="BG15" s="2"/>
      <c r="BH15" s="2"/>
      <c r="BI15" s="3">
        <v>1</v>
      </c>
      <c r="BJ15" s="3"/>
      <c r="BK15" s="3"/>
      <c r="BL15" s="3"/>
      <c r="BM15" s="3"/>
      <c r="BN15" s="3"/>
      <c r="BO15" s="6">
        <f>BF15+BG15+BH15</f>
        <v>63.18</v>
      </c>
      <c r="BP15" s="10">
        <f>BI15</f>
        <v>1</v>
      </c>
      <c r="BQ15" s="3">
        <f>(BJ15*5)+(BK15*10)+(BL15*10)+(BM15*15)+(BN15*20)</f>
        <v>0</v>
      </c>
      <c r="BR15" s="11">
        <f>IF(BF15="DQ",0,BO15+BP15+BQ15)</f>
        <v>64.180000000000007</v>
      </c>
      <c r="BS15" s="30">
        <f>(MIN(BR$5:BR$26)/BR15)*100</f>
        <v>97.725148021190392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(MIN(CF$5:CF$26)/CF15)*100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2</v>
      </c>
      <c r="C16" s="43" t="s">
        <v>54</v>
      </c>
      <c r="D16" s="25"/>
      <c r="E16" s="44" t="s">
        <v>41</v>
      </c>
      <c r="F16" s="31">
        <f xml:space="preserve"> AB16+AQ16+BE16+BS16</f>
        <v>338.18076444279177</v>
      </c>
      <c r="G16" s="32">
        <f>H16+I16+J16</f>
        <v>209.84</v>
      </c>
      <c r="H16" s="21">
        <f>X16+AM16+BA16+BO16+CC16+CO16+CZ16+DK16</f>
        <v>160.84</v>
      </c>
      <c r="I16" s="7">
        <f>Z16+AO16+BC16+BQ16+CE16+CQ16+DB16+DM16</f>
        <v>10</v>
      </c>
      <c r="J16" s="23">
        <f>R16+AG16+AU16+BI16+BW16+CJ16+CU16+DF16</f>
        <v>39</v>
      </c>
      <c r="K16" s="12">
        <v>17.13</v>
      </c>
      <c r="L16" s="2">
        <v>16.600000000000001</v>
      </c>
      <c r="M16" s="2"/>
      <c r="N16" s="2"/>
      <c r="O16" s="2"/>
      <c r="P16" s="2"/>
      <c r="Q16" s="2"/>
      <c r="R16" s="3">
        <v>14</v>
      </c>
      <c r="S16" s="3"/>
      <c r="T16" s="3"/>
      <c r="U16" s="3"/>
      <c r="V16" s="3"/>
      <c r="W16" s="13"/>
      <c r="X16" s="6">
        <f>IF(K16="DQ",0,K16+L16+M16+N16+O16+P16+Q16)</f>
        <v>33.730000000000004</v>
      </c>
      <c r="Y16" s="10">
        <f>R16</f>
        <v>14</v>
      </c>
      <c r="Z16" s="3">
        <f>(S16*5)+(T16*10)+(U16*10)+(V16*15)+(W16*20)</f>
        <v>0</v>
      </c>
      <c r="AA16" s="11">
        <f>IF(K16="DQ",0,X16+Y16+Z16)</f>
        <v>47.730000000000004</v>
      </c>
      <c r="AB16" s="62">
        <f>(MIN(AA$5:AA$26)/AA16)*100</f>
        <v>100</v>
      </c>
      <c r="AC16" s="12">
        <v>31.2</v>
      </c>
      <c r="AD16" s="2"/>
      <c r="AE16" s="2"/>
      <c r="AF16" s="2"/>
      <c r="AG16" s="3">
        <v>15</v>
      </c>
      <c r="AH16" s="3"/>
      <c r="AI16" s="3"/>
      <c r="AJ16" s="3"/>
      <c r="AK16" s="3"/>
      <c r="AL16" s="3"/>
      <c r="AM16" s="6">
        <f>IF(AC16="DQ",0,AC16+AD16+AE16+AF16)</f>
        <v>31.2</v>
      </c>
      <c r="AN16" s="10">
        <f>AG16</f>
        <v>15</v>
      </c>
      <c r="AO16" s="3">
        <f>(AH16*5)+(AI16*10)+(AJ16*10)+(AK16*15)+(AL16*20)</f>
        <v>0</v>
      </c>
      <c r="AP16" s="11">
        <f>IF(AC16="DQ",0,AM16+AN16+AO16)</f>
        <v>46.2</v>
      </c>
      <c r="AQ16" s="30">
        <f>(MIN(AP$5:AP$26)/AP16)*100</f>
        <v>69.82683982683983</v>
      </c>
      <c r="AR16" s="12">
        <v>38.85</v>
      </c>
      <c r="AS16" s="2"/>
      <c r="AT16" s="2"/>
      <c r="AU16" s="3">
        <v>4</v>
      </c>
      <c r="AV16" s="3"/>
      <c r="AW16" s="3"/>
      <c r="AX16" s="3">
        <v>1</v>
      </c>
      <c r="AY16" s="3"/>
      <c r="AZ16" s="3"/>
      <c r="BA16" s="6">
        <f>AR16+AS16+AT16</f>
        <v>38.85</v>
      </c>
      <c r="BB16" s="10">
        <f>AU16</f>
        <v>4</v>
      </c>
      <c r="BC16" s="3">
        <f>(AV16*5)+(AW16*10)+(AX16*10)+(AY16*15)+(AZ16*20)</f>
        <v>10</v>
      </c>
      <c r="BD16" s="11">
        <f>BA16+BB16+BC16</f>
        <v>52.85</v>
      </c>
      <c r="BE16" s="30">
        <f>(MIN(BD$5:BD$26)/BD16)*100</f>
        <v>68.893093661305571</v>
      </c>
      <c r="BF16" s="12">
        <v>57.06</v>
      </c>
      <c r="BG16" s="2"/>
      <c r="BH16" s="2"/>
      <c r="BI16" s="3">
        <v>6</v>
      </c>
      <c r="BJ16" s="3"/>
      <c r="BK16" s="3"/>
      <c r="BL16" s="3"/>
      <c r="BM16" s="3"/>
      <c r="BN16" s="3"/>
      <c r="BO16" s="6">
        <f>BF16+BG16+BH16</f>
        <v>57.06</v>
      </c>
      <c r="BP16" s="10">
        <f>BI16</f>
        <v>6</v>
      </c>
      <c r="BQ16" s="3">
        <f>(BJ16*5)+(BK16*10)+(BL16*10)+(BM16*15)+(BN16*20)</f>
        <v>0</v>
      </c>
      <c r="BR16" s="11">
        <f>IF(BF16="DQ",0,BO16+BP16+BQ16)</f>
        <v>63.06</v>
      </c>
      <c r="BS16" s="30">
        <f>(MIN(BR$5:BR$26)/BR16)*100</f>
        <v>99.460830954646369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(MIN(CF$5:CF$26)/CF16)*100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>
        <v>3</v>
      </c>
      <c r="C17" s="43" t="s">
        <v>50</v>
      </c>
      <c r="D17" s="25"/>
      <c r="E17" s="44" t="s">
        <v>41</v>
      </c>
      <c r="F17" s="31">
        <f xml:space="preserve"> AB17+AQ17+BE17+BS17</f>
        <v>336.97594635488224</v>
      </c>
      <c r="G17" s="32">
        <f>H17+I17+J17</f>
        <v>218.35999999999999</v>
      </c>
      <c r="H17" s="21">
        <f>X17+AM17+BA17+BO17+CC17+CO17+CZ17+DK17</f>
        <v>181.35999999999999</v>
      </c>
      <c r="I17" s="7">
        <f>Z17+AO17+BC17+BQ17+CE17+CQ17+DB17+DM17</f>
        <v>0</v>
      </c>
      <c r="J17" s="23">
        <f>R17+AG17+AU17+BI17+BW17+CJ17+CU17+DF17</f>
        <v>37</v>
      </c>
      <c r="K17" s="12">
        <v>22.98</v>
      </c>
      <c r="L17" s="2">
        <v>23.73</v>
      </c>
      <c r="M17" s="2"/>
      <c r="N17" s="2"/>
      <c r="O17" s="2"/>
      <c r="P17" s="2"/>
      <c r="Q17" s="2"/>
      <c r="R17" s="3">
        <v>29</v>
      </c>
      <c r="S17" s="3"/>
      <c r="T17" s="3"/>
      <c r="U17" s="3"/>
      <c r="V17" s="3"/>
      <c r="W17" s="13"/>
      <c r="X17" s="6">
        <f>IF(K17="DQ",0,K17+L17+M17+N17+O17+P17+Q17)</f>
        <v>46.71</v>
      </c>
      <c r="Y17" s="10">
        <f>R17</f>
        <v>29</v>
      </c>
      <c r="Z17" s="3">
        <f>(S17*5)+(T17*10)+(U17*10)+(V17*15)+(W17*20)</f>
        <v>0</v>
      </c>
      <c r="AA17" s="11">
        <f>IF(K17="DQ",0,X17+Y17+Z17)</f>
        <v>75.710000000000008</v>
      </c>
      <c r="AB17" s="30">
        <f>(MIN(AA$5:AA$26)/AA17)*100</f>
        <v>63.043191124025888</v>
      </c>
      <c r="AC17" s="12">
        <v>40.33</v>
      </c>
      <c r="AD17" s="2"/>
      <c r="AE17" s="2"/>
      <c r="AF17" s="2"/>
      <c r="AG17" s="3">
        <v>3</v>
      </c>
      <c r="AH17" s="3"/>
      <c r="AI17" s="3"/>
      <c r="AJ17" s="3"/>
      <c r="AK17" s="3"/>
      <c r="AL17" s="3"/>
      <c r="AM17" s="6">
        <f>IF(AC17="DQ",0,AC17+AD17+AE17+AF17)</f>
        <v>40.33</v>
      </c>
      <c r="AN17" s="10">
        <f>AG17</f>
        <v>3</v>
      </c>
      <c r="AO17" s="3">
        <f>(AH17*5)+(AI17*10)+(AJ17*10)+(AK17*15)+(AL17*20)</f>
        <v>0</v>
      </c>
      <c r="AP17" s="11">
        <f>IF(AC17="DQ",0,AM17+AN17+AO17)</f>
        <v>43.33</v>
      </c>
      <c r="AQ17" s="30">
        <f>(MIN(AP$5:AP$26)/AP17)*100</f>
        <v>74.451880913916469</v>
      </c>
      <c r="AR17" s="12">
        <v>34.6</v>
      </c>
      <c r="AS17" s="2"/>
      <c r="AT17" s="2"/>
      <c r="AU17" s="3">
        <v>2</v>
      </c>
      <c r="AV17" s="3"/>
      <c r="AW17" s="3"/>
      <c r="AX17" s="3"/>
      <c r="AY17" s="3"/>
      <c r="AZ17" s="3"/>
      <c r="BA17" s="6">
        <f>AR17+AS17+AT17</f>
        <v>34.6</v>
      </c>
      <c r="BB17" s="10">
        <f>AU17</f>
        <v>2</v>
      </c>
      <c r="BC17" s="3">
        <f>(AV17*5)+(AW17*10)+(AX17*10)+(AY17*15)+(AZ17*20)</f>
        <v>0</v>
      </c>
      <c r="BD17" s="11">
        <f>BA17+BB17+BC17</f>
        <v>36.6</v>
      </c>
      <c r="BE17" s="30">
        <f>(MIN(BD$5:BD$26)/BD17)*100</f>
        <v>99.480874316939889</v>
      </c>
      <c r="BF17" s="12">
        <v>59.72</v>
      </c>
      <c r="BG17" s="2"/>
      <c r="BH17" s="2"/>
      <c r="BI17" s="3">
        <v>3</v>
      </c>
      <c r="BJ17" s="3"/>
      <c r="BK17" s="3"/>
      <c r="BL17" s="3"/>
      <c r="BM17" s="3"/>
      <c r="BN17" s="3"/>
      <c r="BO17" s="6">
        <f>BF17+BG17+BH17</f>
        <v>59.72</v>
      </c>
      <c r="BP17" s="10">
        <f>BI17</f>
        <v>3</v>
      </c>
      <c r="BQ17" s="3">
        <f>(BJ17*5)+(BK17*10)+(BL17*10)+(BM17*15)+(BN17*20)</f>
        <v>0</v>
      </c>
      <c r="BR17" s="11">
        <f>IF(BF17="DQ",0,BO17+BP17+BQ17)</f>
        <v>62.72</v>
      </c>
      <c r="BS17" s="62">
        <f>(MIN(BR$5:BR$26)/BR17)*100</f>
        <v>100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(MIN(CF$5:CF$26)/CF17)*100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4">
        <v>4</v>
      </c>
      <c r="C18" s="43" t="s">
        <v>57</v>
      </c>
      <c r="D18" s="25"/>
      <c r="E18" s="9" t="s">
        <v>41</v>
      </c>
      <c r="F18" s="31">
        <f xml:space="preserve"> AB18+AQ18+BE18+BS18</f>
        <v>309.15912621452162</v>
      </c>
      <c r="G18" s="32">
        <f>H18+I18+J18</f>
        <v>230.61</v>
      </c>
      <c r="H18" s="21">
        <f>X18+AM18+BA18+BO18+CC18+CO18+CZ18+DK18</f>
        <v>164.61</v>
      </c>
      <c r="I18" s="7">
        <f>Z18+AO18+BC18+BQ18+CE18+CQ18+DB18+DM18</f>
        <v>30</v>
      </c>
      <c r="J18" s="23">
        <f>R18+AG18+AU18+BI18+BW18+CJ18+CU18+DF18</f>
        <v>36</v>
      </c>
      <c r="K18" s="12">
        <v>15.8</v>
      </c>
      <c r="L18" s="2">
        <v>19.239999999999998</v>
      </c>
      <c r="M18" s="2"/>
      <c r="N18" s="2"/>
      <c r="O18" s="2"/>
      <c r="P18" s="27"/>
      <c r="Q18" s="2"/>
      <c r="R18" s="3">
        <v>16</v>
      </c>
      <c r="S18" s="3"/>
      <c r="T18" s="3"/>
      <c r="U18" s="3"/>
      <c r="V18" s="3"/>
      <c r="W18" s="13"/>
      <c r="X18" s="6">
        <f>IF(K18="DQ",0,K18+L18+M18+N18+O18+P18+Q18)</f>
        <v>35.04</v>
      </c>
      <c r="Y18" s="10">
        <f>R18</f>
        <v>16</v>
      </c>
      <c r="Z18" s="3">
        <f>(S18*5)+(T18*10)+(U18*10)+(V18*15)+(W18*20)</f>
        <v>0</v>
      </c>
      <c r="AA18" s="11">
        <f>IF(K18="DQ",0,X18+Y18+Z18)</f>
        <v>51.04</v>
      </c>
      <c r="AB18" s="30">
        <f>(MIN(AA$5:AA$26)/AA18)*100</f>
        <v>93.514890282131674</v>
      </c>
      <c r="AC18" s="12">
        <v>32.299999999999997</v>
      </c>
      <c r="AD18" s="2"/>
      <c r="AE18" s="2"/>
      <c r="AF18" s="2"/>
      <c r="AG18" s="3">
        <v>14</v>
      </c>
      <c r="AH18" s="3"/>
      <c r="AI18" s="3"/>
      <c r="AJ18" s="3">
        <v>1</v>
      </c>
      <c r="AK18" s="3"/>
      <c r="AL18" s="3"/>
      <c r="AM18" s="6">
        <f>IF(AC18="DQ",0,AC18+AD18+AE18+AF18)</f>
        <v>32.299999999999997</v>
      </c>
      <c r="AN18" s="10">
        <f>AG18</f>
        <v>14</v>
      </c>
      <c r="AO18" s="3">
        <f>(AH18*5)+(AI18*10)+(AJ18*10)+(AK18*15)+(AL18*20)</f>
        <v>10</v>
      </c>
      <c r="AP18" s="11">
        <f>IF(AC18="DQ",0,AM18+AN18+AO18)</f>
        <v>56.3</v>
      </c>
      <c r="AQ18" s="30">
        <f>(MIN(AP$5:AP$26)/AP18)*100</f>
        <v>57.300177619893446</v>
      </c>
      <c r="AR18" s="12">
        <v>36.28</v>
      </c>
      <c r="AS18" s="2"/>
      <c r="AT18" s="2"/>
      <c r="AU18" s="3">
        <v>4</v>
      </c>
      <c r="AV18" s="3"/>
      <c r="AW18" s="3"/>
      <c r="AX18" s="3">
        <v>1</v>
      </c>
      <c r="AY18" s="3"/>
      <c r="AZ18" s="3"/>
      <c r="BA18" s="6">
        <f>AR18+AS18+AT18</f>
        <v>36.28</v>
      </c>
      <c r="BB18" s="10">
        <f>AU18</f>
        <v>4</v>
      </c>
      <c r="BC18" s="3">
        <f>(AV18*5)+(AW18*10)+(AX18*10)+(AY18*15)+(AZ18*20)</f>
        <v>10</v>
      </c>
      <c r="BD18" s="11">
        <f>BA18+BB18+BC18</f>
        <v>50.28</v>
      </c>
      <c r="BE18" s="30">
        <f>(MIN(BD$5:BD$26)/BD18)*100</f>
        <v>72.414478918058862</v>
      </c>
      <c r="BF18" s="12">
        <v>60.99</v>
      </c>
      <c r="BG18" s="2"/>
      <c r="BH18" s="2"/>
      <c r="BI18" s="3">
        <v>2</v>
      </c>
      <c r="BJ18" s="3"/>
      <c r="BK18" s="3"/>
      <c r="BL18" s="3">
        <v>1</v>
      </c>
      <c r="BM18" s="3"/>
      <c r="BN18" s="3"/>
      <c r="BO18" s="6">
        <f>BF18+BG18+BH18</f>
        <v>60.99</v>
      </c>
      <c r="BP18" s="10">
        <f>BI18</f>
        <v>2</v>
      </c>
      <c r="BQ18" s="3">
        <f>(BJ18*5)+(BK18*10)+(BL18*10)+(BM18*15)+(BN18*20)</f>
        <v>10</v>
      </c>
      <c r="BR18" s="11">
        <f>IF(BF18="DQ",0,BO18+BP18+BQ18)</f>
        <v>72.990000000000009</v>
      </c>
      <c r="BS18" s="30">
        <f>(MIN(BR$5:BR$26)/BR18)*100</f>
        <v>85.929579394437582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(MIN(CF$5:CF$26)/CF18)*100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4">
        <v>5</v>
      </c>
      <c r="C19" s="43" t="s">
        <v>42</v>
      </c>
      <c r="D19" s="9"/>
      <c r="E19" s="9" t="s">
        <v>41</v>
      </c>
      <c r="F19" s="31">
        <f xml:space="preserve"> AB19+AQ19+BE19+BS19</f>
        <v>294.89631770260155</v>
      </c>
      <c r="G19" s="32">
        <f>H19+I19+J19</f>
        <v>242.92000000000002</v>
      </c>
      <c r="H19" s="21">
        <f>X19+AM19+BA19+BO19+CC19+CO19+CZ19+DK19</f>
        <v>161.92000000000002</v>
      </c>
      <c r="I19" s="7">
        <f>Z19+AO19+BC19+BQ19+CE19+CQ19+DB19+DM19</f>
        <v>5</v>
      </c>
      <c r="J19" s="23">
        <f>R19+AG19+AU19+BI19+BW19+CJ19+CU19+DF19</f>
        <v>76</v>
      </c>
      <c r="K19" s="12">
        <v>21.59</v>
      </c>
      <c r="L19" s="2">
        <v>19.14</v>
      </c>
      <c r="M19" s="2"/>
      <c r="N19" s="2"/>
      <c r="O19" s="2"/>
      <c r="P19" s="2"/>
      <c r="Q19" s="2"/>
      <c r="R19" s="3">
        <v>31</v>
      </c>
      <c r="S19" s="3">
        <v>1</v>
      </c>
      <c r="T19" s="3"/>
      <c r="U19" s="3"/>
      <c r="V19" s="3"/>
      <c r="W19" s="13"/>
      <c r="X19" s="6">
        <f>IF(K19="DQ",0,K19+L19+M19+N19+O19+P19+Q19)</f>
        <v>40.730000000000004</v>
      </c>
      <c r="Y19" s="10">
        <f>R19</f>
        <v>31</v>
      </c>
      <c r="Z19" s="3">
        <f>(S19*5)+(T19*10)+(U19*10)+(V19*15)+(W19*20)</f>
        <v>5</v>
      </c>
      <c r="AA19" s="11">
        <f>IF(K19="DQ",0,X19+Y19+Z19)</f>
        <v>76.73</v>
      </c>
      <c r="AB19" s="30">
        <f>(MIN(AA$5:AA$26)/AA19)*100</f>
        <v>62.205134888570313</v>
      </c>
      <c r="AC19" s="12">
        <v>32.020000000000003</v>
      </c>
      <c r="AD19" s="2"/>
      <c r="AE19" s="2"/>
      <c r="AF19" s="2"/>
      <c r="AG19" s="3">
        <v>17</v>
      </c>
      <c r="AH19" s="3"/>
      <c r="AI19" s="3"/>
      <c r="AJ19" s="3"/>
      <c r="AK19" s="3"/>
      <c r="AL19" s="3"/>
      <c r="AM19" s="6">
        <f>IF(AC19="DQ",0,AC19+AD19+AE19+AF19)</f>
        <v>32.020000000000003</v>
      </c>
      <c r="AN19" s="10">
        <f>AG19</f>
        <v>17</v>
      </c>
      <c r="AO19" s="3">
        <f>(AH19*5)+(AI19*10)+(AJ19*10)+(AK19*15)+(AL19*20)</f>
        <v>0</v>
      </c>
      <c r="AP19" s="11">
        <f>IF(AC19="DQ",0,AM19+AN19+AO19)</f>
        <v>49.02</v>
      </c>
      <c r="AQ19" s="30">
        <f>(MIN(AP$5:AP$26)/AP19)*100</f>
        <v>65.809873521011838</v>
      </c>
      <c r="AR19" s="12">
        <v>31.92</v>
      </c>
      <c r="AS19" s="2"/>
      <c r="AT19" s="2"/>
      <c r="AU19" s="3">
        <v>15</v>
      </c>
      <c r="AV19" s="3"/>
      <c r="AW19" s="3"/>
      <c r="AX19" s="3"/>
      <c r="AY19" s="3"/>
      <c r="AZ19" s="3"/>
      <c r="BA19" s="6">
        <f>AR19+AS19+AT19</f>
        <v>31.92</v>
      </c>
      <c r="BB19" s="10">
        <f>AU19</f>
        <v>15</v>
      </c>
      <c r="BC19" s="3">
        <f>(AV19*5)+(AW19*10)+(AX19*10)+(AY19*15)+(AZ19*20)</f>
        <v>0</v>
      </c>
      <c r="BD19" s="11">
        <f>BA19+BB19+BC19</f>
        <v>46.92</v>
      </c>
      <c r="BE19" s="30">
        <f>(MIN(BD$5:BD$26)/BD19)*100</f>
        <v>77.600170502983786</v>
      </c>
      <c r="BF19" s="12">
        <v>57.25</v>
      </c>
      <c r="BG19" s="2"/>
      <c r="BH19" s="2"/>
      <c r="BI19" s="3">
        <v>13</v>
      </c>
      <c r="BJ19" s="3"/>
      <c r="BK19" s="3"/>
      <c r="BL19" s="3"/>
      <c r="BM19" s="3"/>
      <c r="BN19" s="3"/>
      <c r="BO19" s="6">
        <f>BF19+BG19+BH19</f>
        <v>57.25</v>
      </c>
      <c r="BP19" s="10">
        <f>BI19</f>
        <v>13</v>
      </c>
      <c r="BQ19" s="3">
        <f>(BJ19*5)+(BK19*10)+(BL19*10)+(BM19*15)+(BN19*20)</f>
        <v>0</v>
      </c>
      <c r="BR19" s="11">
        <f>IF(BF19="DQ",0,BO19+BP19+BQ19)</f>
        <v>70.25</v>
      </c>
      <c r="BS19" s="30">
        <f>(MIN(BR$5:BR$26)/BR19)*100</f>
        <v>89.281138790035584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(MIN(CF$5:CF$26)/CF19)*100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>
        <v>6</v>
      </c>
      <c r="C20" s="43" t="s">
        <v>60</v>
      </c>
      <c r="D20" s="25"/>
      <c r="E20" s="9" t="s">
        <v>41</v>
      </c>
      <c r="F20" s="31">
        <f xml:space="preserve"> AB20+AQ20+BE20+BS20</f>
        <v>249.82714340896453</v>
      </c>
      <c r="G20" s="32">
        <f>H20+I20+J20</f>
        <v>291.23</v>
      </c>
      <c r="H20" s="21">
        <f>X20+AM20+BA20+BO20+CC20+CO20+CZ20+DK20</f>
        <v>278.23</v>
      </c>
      <c r="I20" s="7">
        <f>Z20+AO20+BC20+BQ20+CE20+CQ20+DB20+DM20</f>
        <v>0</v>
      </c>
      <c r="J20" s="45">
        <f>R20+AG20+AU20+BI20+BW20+CJ20+CU20+DF20</f>
        <v>13</v>
      </c>
      <c r="K20" s="12">
        <v>26.75</v>
      </c>
      <c r="L20" s="2">
        <v>28.46</v>
      </c>
      <c r="M20" s="2"/>
      <c r="N20" s="2"/>
      <c r="O20" s="2"/>
      <c r="P20" s="2"/>
      <c r="Q20" s="2"/>
      <c r="R20" s="3">
        <v>9</v>
      </c>
      <c r="S20" s="3"/>
      <c r="T20" s="3"/>
      <c r="U20" s="3"/>
      <c r="V20" s="3"/>
      <c r="W20" s="13"/>
      <c r="X20" s="6">
        <f>IF(K20="DQ",0,K20+L20+M20+N20+O20+P20+Q20)</f>
        <v>55.21</v>
      </c>
      <c r="Y20" s="10">
        <f>R20</f>
        <v>9</v>
      </c>
      <c r="Z20" s="3">
        <f>(S20*5)+(T20*10)+(U20*10)+(V20*15)+(W20*20)</f>
        <v>0</v>
      </c>
      <c r="AA20" s="11">
        <f>IF(K20="DQ",0,X20+Y20+Z20)</f>
        <v>64.210000000000008</v>
      </c>
      <c r="AB20" s="30">
        <f>(MIN(AA$5:AA$26)/AA20)*100</f>
        <v>74.334215854228319</v>
      </c>
      <c r="AC20" s="12">
        <v>47.62</v>
      </c>
      <c r="AD20" s="2"/>
      <c r="AE20" s="2"/>
      <c r="AF20" s="2"/>
      <c r="AG20" s="3">
        <v>4</v>
      </c>
      <c r="AH20" s="3"/>
      <c r="AI20" s="3"/>
      <c r="AJ20" s="3"/>
      <c r="AK20" s="3"/>
      <c r="AL20" s="3"/>
      <c r="AM20" s="6">
        <f>IF(AC20="DQ",0,AC20+AD20+AE20+AF20)</f>
        <v>47.62</v>
      </c>
      <c r="AN20" s="10">
        <f>AG20</f>
        <v>4</v>
      </c>
      <c r="AO20" s="3">
        <f>(AH20*5)+(AI20*10)+(AJ20*10)+(AK20*15)+(AL20*20)</f>
        <v>0</v>
      </c>
      <c r="AP20" s="11">
        <f>IF(AC20="DQ",0,AM20+AN20+AO20)</f>
        <v>51.62</v>
      </c>
      <c r="AQ20" s="30">
        <f>(MIN(AP$5:AP$26)/AP20)*100</f>
        <v>62.495156915924078</v>
      </c>
      <c r="AR20" s="12">
        <v>64.52</v>
      </c>
      <c r="AS20" s="2"/>
      <c r="AT20" s="2"/>
      <c r="AU20" s="3">
        <v>0</v>
      </c>
      <c r="AV20" s="3"/>
      <c r="AW20" s="3"/>
      <c r="AX20" s="3"/>
      <c r="AY20" s="3"/>
      <c r="AZ20" s="3"/>
      <c r="BA20" s="6">
        <f>AR20+AS20+AT20</f>
        <v>64.52</v>
      </c>
      <c r="BB20" s="10">
        <f>AU20</f>
        <v>0</v>
      </c>
      <c r="BC20" s="3">
        <f>(AV20*5)+(AW20*10)+(AX20*10)+(AY20*15)+(AZ20*20)</f>
        <v>0</v>
      </c>
      <c r="BD20" s="11">
        <f>BA20+BB20+BC20</f>
        <v>64.52</v>
      </c>
      <c r="BE20" s="30">
        <f>(MIN(BD$5:BD$26)/BD20)*100</f>
        <v>56.432114073155603</v>
      </c>
      <c r="BF20" s="12">
        <v>110.88</v>
      </c>
      <c r="BG20" s="2"/>
      <c r="BH20" s="2"/>
      <c r="BI20" s="3">
        <v>0</v>
      </c>
      <c r="BJ20" s="3"/>
      <c r="BK20" s="3"/>
      <c r="BL20" s="3"/>
      <c r="BM20" s="3"/>
      <c r="BN20" s="3"/>
      <c r="BO20" s="6">
        <f>BF20+BG20+BH20</f>
        <v>110.88</v>
      </c>
      <c r="BP20" s="10">
        <f>BI20</f>
        <v>0</v>
      </c>
      <c r="BQ20" s="3">
        <f>(BJ20*5)+(BK20*10)+(BL20*10)+(BM20*15)+(BN20*20)</f>
        <v>0</v>
      </c>
      <c r="BR20" s="11">
        <f>IF(BF20="DQ",0,BO20+BP20+BQ20)</f>
        <v>110.88</v>
      </c>
      <c r="BS20" s="30">
        <f>(MIN(BR$5:BR$26)/BR20)*100</f>
        <v>56.56565656565656</v>
      </c>
      <c r="BT20" s="12"/>
      <c r="BU20" s="2"/>
      <c r="BV20" s="2"/>
      <c r="BW20" s="3"/>
      <c r="BX20" s="3"/>
      <c r="BY20" s="3"/>
      <c r="BZ20" s="3"/>
      <c r="CA20" s="3"/>
      <c r="CB20" s="3"/>
      <c r="CC20" s="6">
        <f>IF(BT20="DQ",0,BT20+BU20+BV20)</f>
        <v>0</v>
      </c>
      <c r="CD20" s="10">
        <f>BW20</f>
        <v>0</v>
      </c>
      <c r="CE20" s="3">
        <f>(BX20*5)+(BY20*10)+(BZ20*10)+(CA20*15)+(CB20*20)</f>
        <v>0</v>
      </c>
      <c r="CF20" s="11">
        <f>IF(BT20="DQ",0,CC20+CD20+CE20)</f>
        <v>0</v>
      </c>
      <c r="CG20" s="30" t="e">
        <f>(MIN(CF$5:CF$26)/CF20)*100</f>
        <v>#DIV/0!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CJ20/2</f>
        <v>0</v>
      </c>
      <c r="CQ20" s="3">
        <f>(CJ20*5)+(CK20*10)+(CL20*10)+(CM20*15)+(CN20*20)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CU20/2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DF20/2</f>
        <v>0</v>
      </c>
      <c r="DM20" s="3">
        <f>(DG20*3)+(DH20*5)+(DI20*5)+(DJ20*20)</f>
        <v>0</v>
      </c>
      <c r="DN20" s="11">
        <f>DK20+DL20+DM20</f>
        <v>0</v>
      </c>
    </row>
    <row r="21" spans="1:118" ht="15">
      <c r="A21" s="34">
        <v>7</v>
      </c>
      <c r="C21" s="43" t="s">
        <v>47</v>
      </c>
      <c r="D21" s="25"/>
      <c r="E21" s="44" t="s">
        <v>41</v>
      </c>
      <c r="F21" s="31">
        <f xml:space="preserve"> AB21+AQ21+BE21+BS21</f>
        <v>236.92188312173175</v>
      </c>
      <c r="G21" s="32">
        <f>H21+I21+J21</f>
        <v>301.10000000000002</v>
      </c>
      <c r="H21" s="21">
        <f>X21+AM21+BA21+BO21+CC21+CO21+CZ21+DK21</f>
        <v>191.1</v>
      </c>
      <c r="I21" s="7">
        <f>Z21+AO21+BC21+BQ21+CE21+CQ21+DB21+DM21</f>
        <v>30</v>
      </c>
      <c r="J21" s="23">
        <f>R21+AG21+AU21+BI21+BW21+CJ21+CU21+DF21</f>
        <v>80</v>
      </c>
      <c r="K21" s="12">
        <v>24.58</v>
      </c>
      <c r="L21" s="2">
        <v>26.15</v>
      </c>
      <c r="M21" s="2"/>
      <c r="N21" s="2"/>
      <c r="O21" s="2"/>
      <c r="P21" s="2"/>
      <c r="Q21" s="2"/>
      <c r="R21" s="3">
        <v>27</v>
      </c>
      <c r="S21" s="3">
        <v>2</v>
      </c>
      <c r="T21" s="3"/>
      <c r="U21" s="3"/>
      <c r="V21" s="3"/>
      <c r="W21" s="13"/>
      <c r="X21" s="6">
        <f>IF(K21="DQ",0,K21+L21+M21+N21+O21+P21+Q21)</f>
        <v>50.73</v>
      </c>
      <c r="Y21" s="10">
        <f>R21</f>
        <v>27</v>
      </c>
      <c r="Z21" s="3">
        <f>(S21*5)+(T21*10)+(U21*10)+(V21*15)+(W21*20)</f>
        <v>10</v>
      </c>
      <c r="AA21" s="11">
        <f>IF(K21="DQ",0,X21+Y21+Z21)</f>
        <v>87.72999999999999</v>
      </c>
      <c r="AB21" s="30">
        <f>(MIN(AA$5:AA$26)/AA21)*100</f>
        <v>54.40556252137241</v>
      </c>
      <c r="AC21" s="12">
        <v>30.76</v>
      </c>
      <c r="AD21" s="2"/>
      <c r="AE21" s="2"/>
      <c r="AF21" s="2"/>
      <c r="AG21" s="3">
        <v>23</v>
      </c>
      <c r="AH21" s="3"/>
      <c r="AI21" s="3"/>
      <c r="AJ21" s="3"/>
      <c r="AK21" s="3"/>
      <c r="AL21" s="3"/>
      <c r="AM21" s="6">
        <f>IF(AC21="DQ",0,AC21+AD21+AE21+AF21)</f>
        <v>30.76</v>
      </c>
      <c r="AN21" s="10">
        <f>AG21</f>
        <v>23</v>
      </c>
      <c r="AO21" s="3">
        <f>(AH21*5)+(AI21*10)+(AJ21*10)+(AK21*15)+(AL21*20)</f>
        <v>0</v>
      </c>
      <c r="AP21" s="11">
        <f>IF(AC21="DQ",0,AM21+AN21+AO21)</f>
        <v>53.760000000000005</v>
      </c>
      <c r="AQ21" s="30">
        <f>(MIN(AP$5:AP$26)/AP21)*100</f>
        <v>60.007440476190474</v>
      </c>
      <c r="AR21" s="12">
        <v>39.909999999999997</v>
      </c>
      <c r="AS21" s="2"/>
      <c r="AT21" s="2"/>
      <c r="AU21" s="3">
        <v>14</v>
      </c>
      <c r="AV21" s="3"/>
      <c r="AW21" s="3"/>
      <c r="AX21" s="3">
        <v>1</v>
      </c>
      <c r="AY21" s="3"/>
      <c r="AZ21" s="3"/>
      <c r="BA21" s="6">
        <f>AR21+AS21+AT21</f>
        <v>39.909999999999997</v>
      </c>
      <c r="BB21" s="10">
        <f>AU21</f>
        <v>14</v>
      </c>
      <c r="BC21" s="3">
        <f>(AV21*5)+(AW21*10)+(AX21*10)+(AY21*15)+(AZ21*20)</f>
        <v>10</v>
      </c>
      <c r="BD21" s="11">
        <f>BA21+BB21+BC21</f>
        <v>63.91</v>
      </c>
      <c r="BE21" s="30">
        <f>(MIN(BD$5:BD$26)/BD21)*100</f>
        <v>56.970740103270224</v>
      </c>
      <c r="BF21" s="12">
        <v>69.7</v>
      </c>
      <c r="BG21" s="2"/>
      <c r="BH21" s="2"/>
      <c r="BI21" s="3">
        <v>16</v>
      </c>
      <c r="BJ21" s="3"/>
      <c r="BK21" s="3">
        <v>1</v>
      </c>
      <c r="BL21" s="3"/>
      <c r="BM21" s="3"/>
      <c r="BN21" s="3"/>
      <c r="BO21" s="6">
        <f>BF21+BG21+BH21</f>
        <v>69.7</v>
      </c>
      <c r="BP21" s="10">
        <f>BI21</f>
        <v>16</v>
      </c>
      <c r="BQ21" s="3">
        <f>(BJ21*5)+(BK21*10)+(BL21*10)+(BM21*15)+(BN21*20)</f>
        <v>10</v>
      </c>
      <c r="BR21" s="11">
        <f>IF(BF21="DQ",0,BO21+BP21+BQ21)</f>
        <v>95.7</v>
      </c>
      <c r="BS21" s="30">
        <f>(MIN(BR$5:BR$26)/BR21)*100</f>
        <v>65.538140020898638</v>
      </c>
      <c r="BT21" s="12"/>
      <c r="BU21" s="2"/>
      <c r="BV21" s="2"/>
      <c r="BW21" s="3"/>
      <c r="BX21" s="3"/>
      <c r="BY21" s="3"/>
      <c r="BZ21" s="3"/>
      <c r="CA21" s="3"/>
      <c r="CB21" s="3"/>
      <c r="CC21" s="6">
        <f>IF(BT21="DQ",0,BT21+BU21+BV21)</f>
        <v>0</v>
      </c>
      <c r="CD21" s="10">
        <f>BW21</f>
        <v>0</v>
      </c>
      <c r="CE21" s="3">
        <f>(BX21*5)+(BY21*10)+(BZ21*10)+(CA21*15)+(CB21*20)</f>
        <v>0</v>
      </c>
      <c r="CF21" s="11">
        <f>IF(BT21="DQ",0,CC21+CD21+CE21)</f>
        <v>0</v>
      </c>
      <c r="CG21" s="30" t="e">
        <f>(MIN(CF$5:CF$26)/CF21)*100</f>
        <v>#DIV/0!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CJ21/2</f>
        <v>0</v>
      </c>
      <c r="CQ21" s="3">
        <f>(CJ21*5)+(CK21*10)+(CL21*10)+(CM21*15)+(CN21*20)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CU21/2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DF21/2</f>
        <v>0</v>
      </c>
      <c r="DM21" s="3">
        <f>(DG21*3)+(DH21*5)+(DI21*5)+(DJ21*20)</f>
        <v>0</v>
      </c>
      <c r="DN21" s="11">
        <f>DK21+DL21+DM21</f>
        <v>0</v>
      </c>
    </row>
    <row r="22" spans="1:118" ht="15">
      <c r="A22" s="34">
        <v>8</v>
      </c>
      <c r="C22" s="8" t="s">
        <v>55</v>
      </c>
      <c r="D22" s="25"/>
      <c r="E22" s="9" t="s">
        <v>41</v>
      </c>
      <c r="F22" s="31">
        <f xml:space="preserve"> AB22+AQ22+BE22+BS22</f>
        <v>231.33969408010796</v>
      </c>
      <c r="G22" s="32">
        <f>H22+I22+J22</f>
        <v>307.79000000000002</v>
      </c>
      <c r="H22" s="21">
        <f>X22+AM22+BA22+BO22+CC22+CO22+CZ22+DK22</f>
        <v>246.79000000000002</v>
      </c>
      <c r="I22" s="7">
        <f>Z22+AO22+BC22+BQ22+CE22+CQ22+DB22+DM22</f>
        <v>0</v>
      </c>
      <c r="J22" s="23">
        <f>R22+AG22+AU22+BI22+BW22+CJ22+CU22+DF22</f>
        <v>61</v>
      </c>
      <c r="K22" s="12">
        <v>26.12</v>
      </c>
      <c r="L22" s="2">
        <v>24.41</v>
      </c>
      <c r="M22" s="2"/>
      <c r="N22" s="2"/>
      <c r="O22" s="2"/>
      <c r="P22" s="2"/>
      <c r="Q22" s="2"/>
      <c r="R22" s="3">
        <v>38</v>
      </c>
      <c r="S22" s="3"/>
      <c r="T22" s="3"/>
      <c r="U22" s="3"/>
      <c r="V22" s="3"/>
      <c r="W22" s="13"/>
      <c r="X22" s="6">
        <f>IF(K22="DQ",0,K22+L22+M22+N22+O22+P22+Q22)</f>
        <v>50.53</v>
      </c>
      <c r="Y22" s="10">
        <f>R22</f>
        <v>38</v>
      </c>
      <c r="Z22" s="3">
        <f>(S22*5)+(T22*10)+(U22*10)+(V22*15)+(W22*20)</f>
        <v>0</v>
      </c>
      <c r="AA22" s="11">
        <f>IF(K22="DQ",0,X22+Y22+Z22)</f>
        <v>88.53</v>
      </c>
      <c r="AB22" s="30">
        <f>(MIN(AA$5:AA$26)/AA22)*100</f>
        <v>53.913927482209424</v>
      </c>
      <c r="AC22" s="12">
        <v>38.96</v>
      </c>
      <c r="AD22" s="2"/>
      <c r="AE22" s="2"/>
      <c r="AF22" s="2"/>
      <c r="AG22" s="3">
        <v>17</v>
      </c>
      <c r="AH22" s="3"/>
      <c r="AI22" s="3"/>
      <c r="AJ22" s="3"/>
      <c r="AK22" s="3"/>
      <c r="AL22" s="3"/>
      <c r="AM22" s="6">
        <f>IF(AC22="DQ",0,AC22+AD22+AE22+AF22)</f>
        <v>38.96</v>
      </c>
      <c r="AN22" s="10">
        <f>AG22</f>
        <v>17</v>
      </c>
      <c r="AO22" s="3">
        <f>(AH22*5)+(AI22*10)+(AJ22*10)+(AK22*15)+(AL22*20)</f>
        <v>0</v>
      </c>
      <c r="AP22" s="11">
        <f>IF(AC22="DQ",0,AM22+AN22+AO22)</f>
        <v>55.96</v>
      </c>
      <c r="AQ22" s="30">
        <f>(MIN(AP$5:AP$26)/AP22)*100</f>
        <v>57.648320228734818</v>
      </c>
      <c r="AR22" s="12">
        <v>71.13</v>
      </c>
      <c r="AS22" s="2"/>
      <c r="AT22" s="2"/>
      <c r="AU22" s="3">
        <v>5</v>
      </c>
      <c r="AV22" s="3"/>
      <c r="AW22" s="3"/>
      <c r="AX22" s="3"/>
      <c r="AY22" s="3"/>
      <c r="AZ22" s="3"/>
      <c r="BA22" s="6">
        <f>AR22+AS22+AT22</f>
        <v>71.13</v>
      </c>
      <c r="BB22" s="10">
        <f>AU22</f>
        <v>5</v>
      </c>
      <c r="BC22" s="3">
        <f>(AV22*5)+(AW22*10)+(AX22*10)+(AY22*15)+(AZ22*20)</f>
        <v>0</v>
      </c>
      <c r="BD22" s="11">
        <f>BA22+BB22+BC22</f>
        <v>76.13</v>
      </c>
      <c r="BE22" s="30">
        <f>(MIN(BD$5:BD$26)/BD22)*100</f>
        <v>47.826086956521735</v>
      </c>
      <c r="BF22" s="12">
        <v>86.17</v>
      </c>
      <c r="BG22" s="2"/>
      <c r="BH22" s="2"/>
      <c r="BI22" s="3">
        <v>1</v>
      </c>
      <c r="BJ22" s="3"/>
      <c r="BK22" s="3"/>
      <c r="BL22" s="3"/>
      <c r="BM22" s="3"/>
      <c r="BN22" s="3"/>
      <c r="BO22" s="6">
        <f>BF22+BG22+BH22</f>
        <v>86.17</v>
      </c>
      <c r="BP22" s="10">
        <f>BI22</f>
        <v>1</v>
      </c>
      <c r="BQ22" s="3">
        <f>(BJ22*5)+(BK22*10)+(BL22*10)+(BM22*15)+(BN22*20)</f>
        <v>0</v>
      </c>
      <c r="BR22" s="11">
        <f>IF(BF22="DQ",0,BO22+BP22+BQ22)</f>
        <v>87.17</v>
      </c>
      <c r="BS22" s="30">
        <f>(MIN(BR$5:BR$26)/BR22)*100</f>
        <v>71.951359412641963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(MIN(CF$5:CF$26)/CF22)*100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4">
        <v>9</v>
      </c>
      <c r="C23" s="43" t="s">
        <v>51</v>
      </c>
      <c r="D23" s="9"/>
      <c r="E23" s="9" t="s">
        <v>41</v>
      </c>
      <c r="F23" s="31">
        <f xml:space="preserve"> AB23+AQ23+BE23+BS23</f>
        <v>221.56278690022549</v>
      </c>
      <c r="G23" s="32">
        <f>H23+I23+J23</f>
        <v>329.51</v>
      </c>
      <c r="H23" s="21">
        <f>X23+AM23+BA23+BO23+CC23+CO23+CZ23+DK23</f>
        <v>183.51</v>
      </c>
      <c r="I23" s="7">
        <f>Z23+AO23+BC23+BQ23+CE23+CQ23+DB23+DM23</f>
        <v>40</v>
      </c>
      <c r="J23" s="23">
        <f>R23+AG23+AU23+BI23+BW23+CJ23+CU23+DF23</f>
        <v>106</v>
      </c>
      <c r="K23" s="12">
        <v>19.02</v>
      </c>
      <c r="L23" s="2">
        <v>21.75</v>
      </c>
      <c r="M23" s="2"/>
      <c r="N23" s="2"/>
      <c r="O23" s="2"/>
      <c r="P23" s="2"/>
      <c r="Q23" s="2"/>
      <c r="R23" s="3">
        <v>45</v>
      </c>
      <c r="S23" s="3"/>
      <c r="T23" s="3"/>
      <c r="U23" s="3"/>
      <c r="V23" s="3"/>
      <c r="W23" s="13"/>
      <c r="X23" s="6">
        <f>IF(K23="DQ",0,K23+L23+M23+N23+O23+P23+Q23)</f>
        <v>40.769999999999996</v>
      </c>
      <c r="Y23" s="10">
        <f>R23</f>
        <v>45</v>
      </c>
      <c r="Z23" s="3">
        <f>(S23*5)+(T23*10)+(U23*10)+(V23*15)+(W23*20)</f>
        <v>0</v>
      </c>
      <c r="AA23" s="11">
        <f>IF(K23="DQ",0,X23+Y23+Z23)</f>
        <v>85.77</v>
      </c>
      <c r="AB23" s="30">
        <f>(MIN(AA$5:AA$26)/AA23)*100</f>
        <v>55.648828261629944</v>
      </c>
      <c r="AC23" s="12">
        <v>39.83</v>
      </c>
      <c r="AD23" s="2"/>
      <c r="AE23" s="2"/>
      <c r="AF23" s="2"/>
      <c r="AG23" s="3">
        <v>28</v>
      </c>
      <c r="AH23" s="3"/>
      <c r="AI23" s="3">
        <v>1</v>
      </c>
      <c r="AJ23" s="3">
        <v>1</v>
      </c>
      <c r="AK23" s="3"/>
      <c r="AL23" s="3"/>
      <c r="AM23" s="6">
        <f>IF(AC23="DQ",0,AC23+AD23+AE23+AF23)</f>
        <v>39.83</v>
      </c>
      <c r="AN23" s="10">
        <f>AG23</f>
        <v>28</v>
      </c>
      <c r="AO23" s="3">
        <f>(AH23*5)+(AI23*10)+(AJ23*10)+(AK23*15)+(AL23*20)</f>
        <v>20</v>
      </c>
      <c r="AP23" s="11">
        <f>IF(AC23="DQ",0,AM23+AN23+AO23)</f>
        <v>87.83</v>
      </c>
      <c r="AQ23" s="30">
        <f>(MIN(AP$5:AP$26)/AP23)*100</f>
        <v>36.730046681088474</v>
      </c>
      <c r="AR23" s="12">
        <v>36.869999999999997</v>
      </c>
      <c r="AS23" s="2"/>
      <c r="AT23" s="2"/>
      <c r="AU23" s="3">
        <v>25</v>
      </c>
      <c r="AV23" s="3"/>
      <c r="AW23" s="3"/>
      <c r="AX23" s="3">
        <v>2</v>
      </c>
      <c r="AY23" s="3"/>
      <c r="AZ23" s="3"/>
      <c r="BA23" s="6">
        <f>AR23+AS23+AT23</f>
        <v>36.869999999999997</v>
      </c>
      <c r="BB23" s="10">
        <f>AU23</f>
        <v>25</v>
      </c>
      <c r="BC23" s="3">
        <f>(AV23*5)+(AW23*10)+(AX23*10)+(AY23*15)+(AZ23*20)</f>
        <v>20</v>
      </c>
      <c r="BD23" s="11">
        <f>BA23+BB23+BC23</f>
        <v>81.87</v>
      </c>
      <c r="BE23" s="30">
        <f>(MIN(BD$5:BD$26)/BD23)*100</f>
        <v>44.472944912666421</v>
      </c>
      <c r="BF23" s="12">
        <v>66.040000000000006</v>
      </c>
      <c r="BG23" s="2"/>
      <c r="BH23" s="2"/>
      <c r="BI23" s="3">
        <v>8</v>
      </c>
      <c r="BJ23" s="3"/>
      <c r="BK23" s="3"/>
      <c r="BL23" s="3"/>
      <c r="BM23" s="3"/>
      <c r="BN23" s="3"/>
      <c r="BO23" s="6">
        <f>BF23+BG23+BH23</f>
        <v>66.040000000000006</v>
      </c>
      <c r="BP23" s="10">
        <f>BI23</f>
        <v>8</v>
      </c>
      <c r="BQ23" s="3">
        <f>(BJ23*5)+(BK23*10)+(BL23*10)+(BM23*15)+(BN23*20)</f>
        <v>0</v>
      </c>
      <c r="BR23" s="11">
        <f>IF(BF23="DQ",0,BO23+BP23+BQ23)</f>
        <v>74.040000000000006</v>
      </c>
      <c r="BS23" s="30">
        <f>(MIN(BR$5:BR$26)/BR23)*100</f>
        <v>84.710967044840615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(MIN(CF$5:CF$26)/CF23)*100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4">
        <v>13</v>
      </c>
      <c r="C24" s="43" t="s">
        <v>43</v>
      </c>
      <c r="D24" s="25"/>
      <c r="E24" s="44" t="s">
        <v>41</v>
      </c>
      <c r="F24" s="31">
        <f xml:space="preserve"> AB24+AQ24+BE24+BS24</f>
        <v>190.73945847858428</v>
      </c>
      <c r="G24" s="32">
        <f>H24+I24+J24</f>
        <v>381.97</v>
      </c>
      <c r="H24" s="21">
        <f>X24+AM24+BA24+BO24+CC24+CO24+CZ24+DK24</f>
        <v>237.97</v>
      </c>
      <c r="I24" s="7">
        <f>Z24+AO24+BC24+BQ24+CE24+CQ24+DB24+DM24</f>
        <v>30</v>
      </c>
      <c r="J24" s="23">
        <f>R24+AG24+AU24+BI24+BW24+CJ24+CU24+DF24</f>
        <v>114</v>
      </c>
      <c r="K24" s="12">
        <v>22.45</v>
      </c>
      <c r="L24" s="2">
        <v>19.329999999999998</v>
      </c>
      <c r="M24" s="2"/>
      <c r="N24" s="2"/>
      <c r="O24" s="2"/>
      <c r="P24" s="2"/>
      <c r="Q24" s="2"/>
      <c r="R24" s="3">
        <v>58</v>
      </c>
      <c r="S24" s="3"/>
      <c r="T24" s="3"/>
      <c r="U24" s="3"/>
      <c r="V24" s="3"/>
      <c r="W24" s="13"/>
      <c r="X24" s="6">
        <f>IF(K24="DQ",0,K24+L24+M24+N24+O24+P24+Q24)</f>
        <v>41.78</v>
      </c>
      <c r="Y24" s="10">
        <f>R24</f>
        <v>58</v>
      </c>
      <c r="Z24" s="3">
        <f>(S24*5)+(T24*10)+(U24*10)+(V24*15)+(W24*20)</f>
        <v>0</v>
      </c>
      <c r="AA24" s="11">
        <f>IF(K24="DQ",0,X24+Y24+Z24)</f>
        <v>99.78</v>
      </c>
      <c r="AB24" s="30">
        <f>(MIN(AA$5:AA$26)/AA24)*100</f>
        <v>47.835237522549612</v>
      </c>
      <c r="AC24" s="12">
        <v>37.29</v>
      </c>
      <c r="AD24" s="2"/>
      <c r="AE24" s="2"/>
      <c r="AF24" s="2"/>
      <c r="AG24" s="3">
        <v>49</v>
      </c>
      <c r="AH24" s="3"/>
      <c r="AI24" s="3">
        <v>1</v>
      </c>
      <c r="AJ24" s="3">
        <v>1</v>
      </c>
      <c r="AK24" s="3"/>
      <c r="AL24" s="3"/>
      <c r="AM24" s="6">
        <f>IF(AC24="DQ",0,AC24+AD24+AE24+AF24)</f>
        <v>37.29</v>
      </c>
      <c r="AN24" s="10">
        <f>AG24</f>
        <v>49</v>
      </c>
      <c r="AO24" s="3">
        <f>(AH24*5)+(AI24*10)+(AJ24*10)+(AK24*15)+(AL24*20)</f>
        <v>20</v>
      </c>
      <c r="AP24" s="11">
        <f>IF(AC24="DQ",0,AM24+AN24+AO24)</f>
        <v>106.28999999999999</v>
      </c>
      <c r="AQ24" s="30">
        <f>(MIN(AP$5:AP$26)/AP24)*100</f>
        <v>30.350926709944499</v>
      </c>
      <c r="AR24" s="12">
        <v>63.05</v>
      </c>
      <c r="AS24" s="2"/>
      <c r="AT24" s="2"/>
      <c r="AU24" s="3">
        <v>2</v>
      </c>
      <c r="AV24" s="3"/>
      <c r="AW24" s="3"/>
      <c r="AX24" s="3"/>
      <c r="AY24" s="3"/>
      <c r="AZ24" s="3"/>
      <c r="BA24" s="6">
        <f>AR24+AS24+AT24</f>
        <v>63.05</v>
      </c>
      <c r="BB24" s="10">
        <f>AU24</f>
        <v>2</v>
      </c>
      <c r="BC24" s="3">
        <f>(AV24*5)+(AW24*10)+(AX24*10)+(AY24*15)+(AZ24*20)</f>
        <v>0</v>
      </c>
      <c r="BD24" s="11">
        <f>BA24+BB24+BC24</f>
        <v>65.05</v>
      </c>
      <c r="BE24" s="30">
        <f>(MIN(BD$5:BD$26)/BD24)*100</f>
        <v>55.972328977709452</v>
      </c>
      <c r="BF24" s="12">
        <v>95.85</v>
      </c>
      <c r="BG24" s="2"/>
      <c r="BH24" s="2"/>
      <c r="BI24" s="3">
        <v>5</v>
      </c>
      <c r="BJ24" s="3"/>
      <c r="BK24" s="3"/>
      <c r="BL24" s="3">
        <v>1</v>
      </c>
      <c r="BM24" s="3"/>
      <c r="BN24" s="3"/>
      <c r="BO24" s="6">
        <f>BF24+BG24+BH24</f>
        <v>95.85</v>
      </c>
      <c r="BP24" s="10">
        <f>BI24</f>
        <v>5</v>
      </c>
      <c r="BQ24" s="3">
        <f>(BJ24*5)+(BK24*10)+(BL24*10)+(BM24*15)+(BN24*20)</f>
        <v>10</v>
      </c>
      <c r="BR24" s="11">
        <f>IF(BF24="DQ",0,BO24+BP24+BQ24)</f>
        <v>110.85</v>
      </c>
      <c r="BS24" s="30">
        <f>(MIN(BR$5:BR$26)/BR24)*100</f>
        <v>56.580965268380702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(MIN(CF$5:CF$26)/CF24)*100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4">
        <v>17</v>
      </c>
      <c r="C25" s="8" t="s">
        <v>40</v>
      </c>
      <c r="D25" s="9"/>
      <c r="E25" s="9" t="s">
        <v>41</v>
      </c>
      <c r="F25" s="31">
        <f xml:space="preserve"> AB25+AQ25+BE25+BS25</f>
        <v>155.84472771328331</v>
      </c>
      <c r="G25" s="32">
        <f>H25+I25+J25</f>
        <v>482.77</v>
      </c>
      <c r="H25" s="21">
        <f>X25+AM25+BA25+BO25+CC25+CO25+CZ25+DK25</f>
        <v>333.77</v>
      </c>
      <c r="I25" s="7">
        <f>Z25+AO25+BC25+BQ25+CE25+CQ25+DB25+DM25</f>
        <v>10</v>
      </c>
      <c r="J25" s="23">
        <f>R25+AG25+AU25+BI25+BW25+CJ25+CU25+DF25</f>
        <v>139</v>
      </c>
      <c r="K25" s="12">
        <v>47.34</v>
      </c>
      <c r="L25" s="2">
        <v>35.409999999999997</v>
      </c>
      <c r="M25" s="2"/>
      <c r="N25" s="2"/>
      <c r="O25" s="2"/>
      <c r="P25" s="2"/>
      <c r="Q25" s="2"/>
      <c r="R25" s="3">
        <v>83</v>
      </c>
      <c r="S25" s="3"/>
      <c r="T25" s="3"/>
      <c r="U25" s="3"/>
      <c r="V25" s="3"/>
      <c r="W25" s="13"/>
      <c r="X25" s="6">
        <f>IF(K25="DQ",0,K25+L25+M25+N25+O25+P25+Q25)</f>
        <v>82.75</v>
      </c>
      <c r="Y25" s="10">
        <f>R25</f>
        <v>83</v>
      </c>
      <c r="Z25" s="3">
        <f>(S25*5)+(T25*10)+(U25*10)+(V25*15)+(W25*20)</f>
        <v>0</v>
      </c>
      <c r="AA25" s="11">
        <f>IF(K25="DQ",0,X25+Y25+Z25)</f>
        <v>165.75</v>
      </c>
      <c r="AB25" s="30">
        <f>(MIN(AA$5:AA$26)/AA25)*100</f>
        <v>28.796380090497742</v>
      </c>
      <c r="AC25" s="26">
        <v>43.67</v>
      </c>
      <c r="AD25" s="2"/>
      <c r="AE25" s="2"/>
      <c r="AF25" s="2"/>
      <c r="AG25" s="3">
        <v>21</v>
      </c>
      <c r="AH25" s="3"/>
      <c r="AI25" s="3"/>
      <c r="AJ25" s="3"/>
      <c r="AK25" s="3"/>
      <c r="AL25" s="3"/>
      <c r="AM25" s="6">
        <f>IF(AC25="DQ",0,AC25+AD25+AE25+AF25)</f>
        <v>43.67</v>
      </c>
      <c r="AN25" s="10">
        <f>AG25</f>
        <v>21</v>
      </c>
      <c r="AO25" s="3">
        <f>(AH25*5)+(AI25*10)+(AJ25*10)+(AK25*15)+(AL25*20)</f>
        <v>0</v>
      </c>
      <c r="AP25" s="11">
        <f>IF(AC25="DQ",0,AM25+AN25+AO25)</f>
        <v>64.67</v>
      </c>
      <c r="AQ25" s="30">
        <f>(MIN(AP$5:AP$26)/AP25)*100</f>
        <v>49.884026596567196</v>
      </c>
      <c r="AR25" s="12">
        <v>80.88</v>
      </c>
      <c r="AS25" s="2"/>
      <c r="AT25" s="2"/>
      <c r="AU25" s="3">
        <v>17</v>
      </c>
      <c r="AV25" s="3"/>
      <c r="AW25" s="3"/>
      <c r="AX25" s="3">
        <v>1</v>
      </c>
      <c r="AY25" s="3"/>
      <c r="AZ25" s="3"/>
      <c r="BA25" s="6">
        <f>IF(AR25="DQ",0,AR25+AS25+AT25)</f>
        <v>80.88</v>
      </c>
      <c r="BB25" s="10">
        <f>AU25</f>
        <v>17</v>
      </c>
      <c r="BC25" s="3">
        <f>(AV25*5)+(AW25*10)+(AX25*10)+(AY25*15)+(AZ25*20)</f>
        <v>10</v>
      </c>
      <c r="BD25" s="11">
        <f>IF(AR25="DQ",0,BA25+BB25+BC25)</f>
        <v>107.88</v>
      </c>
      <c r="BE25" s="30">
        <f>(MIN(BD$5:BD$26)/BD25)*100</f>
        <v>33.750463477938446</v>
      </c>
      <c r="BF25" s="12">
        <v>126.47</v>
      </c>
      <c r="BG25" s="2"/>
      <c r="BH25" s="2"/>
      <c r="BI25" s="3">
        <v>18</v>
      </c>
      <c r="BJ25" s="3"/>
      <c r="BK25" s="3"/>
      <c r="BL25" s="3"/>
      <c r="BM25" s="3"/>
      <c r="BN25" s="3"/>
      <c r="BO25" s="6">
        <f>IF(BF25="DQ",0,BF25+BG25+BH25)</f>
        <v>126.47</v>
      </c>
      <c r="BP25" s="10">
        <f>BI25</f>
        <v>18</v>
      </c>
      <c r="BQ25" s="3">
        <f>(BJ25*5)+(BK25*10)+(BL25*10)+(BM25*15)+(BN25*20)</f>
        <v>0</v>
      </c>
      <c r="BR25" s="11">
        <f>IF(BF25="DQ",0,BO25+BP25+BQ25)</f>
        <v>144.47</v>
      </c>
      <c r="BS25" s="30">
        <f>(MIN(BR$5:BR$26)/BR25)*100</f>
        <v>43.413857548279921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0" t="e">
        <f>(MIN(CF$5:CF$26)/CF25)*100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4">
        <v>18</v>
      </c>
      <c r="C26" s="43" t="s">
        <v>59</v>
      </c>
      <c r="D26" s="25"/>
      <c r="E26" s="9" t="s">
        <v>41</v>
      </c>
      <c r="F26" s="31">
        <f xml:space="preserve"> AB26+AQ26+BE26+BS26</f>
        <v>123.30369274638255</v>
      </c>
      <c r="G26" s="32">
        <f>H26+I26+J26</f>
        <v>598.18000000000006</v>
      </c>
      <c r="H26" s="21">
        <f>X26+AM26+BA26+BO26+CC26+CO26+CZ26+DK26</f>
        <v>238.18</v>
      </c>
      <c r="I26" s="7">
        <f>Z26+AO26+BC26+BQ26+CE26+CQ26+DB26+DM26</f>
        <v>90</v>
      </c>
      <c r="J26" s="23">
        <f>R26+AG26+AU26+BI26+BW26+CJ26+CU26+DF26</f>
        <v>270</v>
      </c>
      <c r="K26" s="12">
        <v>29.92</v>
      </c>
      <c r="L26" s="2">
        <v>21.78</v>
      </c>
      <c r="M26" s="2"/>
      <c r="N26" s="2"/>
      <c r="O26" s="2"/>
      <c r="P26" s="2"/>
      <c r="Q26" s="2"/>
      <c r="R26" s="3">
        <v>143</v>
      </c>
      <c r="S26" s="3">
        <v>2</v>
      </c>
      <c r="T26" s="3"/>
      <c r="U26" s="3"/>
      <c r="V26" s="3"/>
      <c r="W26" s="13"/>
      <c r="X26" s="6">
        <f>IF(K26="DQ",0,K26+L26+M26+N26+O26+P26+Q26)</f>
        <v>51.7</v>
      </c>
      <c r="Y26" s="10">
        <f>R26</f>
        <v>143</v>
      </c>
      <c r="Z26" s="3">
        <f>(S26*5)+(T26*10)+(U26*10)+(V26*15)+(W26*20)</f>
        <v>10</v>
      </c>
      <c r="AA26" s="11">
        <f>IF(K26="DQ",0,X26+Y26+Z26)</f>
        <v>204.7</v>
      </c>
      <c r="AB26" s="30">
        <f>(MIN(AA$5:AA$26)/AA26)*100</f>
        <v>23.317049340498293</v>
      </c>
      <c r="AC26" s="12">
        <v>35.21</v>
      </c>
      <c r="AD26" s="2"/>
      <c r="AE26" s="2"/>
      <c r="AF26" s="2"/>
      <c r="AG26" s="3">
        <v>65</v>
      </c>
      <c r="AH26" s="3"/>
      <c r="AI26" s="3">
        <v>3</v>
      </c>
      <c r="AJ26" s="3">
        <v>1</v>
      </c>
      <c r="AK26" s="3"/>
      <c r="AL26" s="3"/>
      <c r="AM26" s="6">
        <f>IF(AC26="DQ",0,AC26+AD26+AE26+AF26)</f>
        <v>35.21</v>
      </c>
      <c r="AN26" s="10">
        <f>AG26</f>
        <v>65</v>
      </c>
      <c r="AO26" s="3">
        <f>(AH26*5)+(AI26*10)+(AJ26*10)+(AK26*15)+(AL26*20)</f>
        <v>40</v>
      </c>
      <c r="AP26" s="11">
        <f>IF(AC26="DQ",0,AM26+AN26+AO26)</f>
        <v>140.21</v>
      </c>
      <c r="AQ26" s="30">
        <f>(MIN(AP$5:AP$26)/AP26)*100</f>
        <v>23.008344625918266</v>
      </c>
      <c r="AR26" s="12">
        <v>54.98</v>
      </c>
      <c r="AS26" s="2"/>
      <c r="AT26" s="2"/>
      <c r="AU26" s="3">
        <v>30</v>
      </c>
      <c r="AV26" s="3"/>
      <c r="AW26" s="3">
        <v>1</v>
      </c>
      <c r="AX26" s="3">
        <v>1</v>
      </c>
      <c r="AY26" s="3"/>
      <c r="AZ26" s="3"/>
      <c r="BA26" s="6">
        <f>AR26+AS26+AT26</f>
        <v>54.98</v>
      </c>
      <c r="BB26" s="10">
        <f>AU26</f>
        <v>30</v>
      </c>
      <c r="BC26" s="3">
        <f>(AV26*5)+(AW26*10)+(AX26*10)+(AY26*15)+(AZ26*20)</f>
        <v>20</v>
      </c>
      <c r="BD26" s="11">
        <f>BA26+BB26+BC26</f>
        <v>104.97999999999999</v>
      </c>
      <c r="BE26" s="30">
        <f>(MIN(BD$5:BD$26)/BD26)*100</f>
        <v>34.682796723185369</v>
      </c>
      <c r="BF26" s="12">
        <v>96.29</v>
      </c>
      <c r="BG26" s="2"/>
      <c r="BH26" s="2"/>
      <c r="BI26" s="3">
        <v>32</v>
      </c>
      <c r="BJ26" s="3"/>
      <c r="BK26" s="3">
        <v>1</v>
      </c>
      <c r="BL26" s="3">
        <v>1</v>
      </c>
      <c r="BM26" s="3"/>
      <c r="BN26" s="3"/>
      <c r="BO26" s="6">
        <f>BF26+BG26+BH26</f>
        <v>96.29</v>
      </c>
      <c r="BP26" s="10">
        <f>BI26</f>
        <v>32</v>
      </c>
      <c r="BQ26" s="3">
        <f>(BJ26*5)+(BK26*10)+(BL26*10)+(BM26*15)+(BN26*20)</f>
        <v>20</v>
      </c>
      <c r="BR26" s="11">
        <f>IF(BF26="DQ",0,BO26+BP26+BQ26)</f>
        <v>148.29000000000002</v>
      </c>
      <c r="BS26" s="30">
        <f>(MIN(BR$5:BR$26)/BR26)*100</f>
        <v>42.295502056780627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0" t="e">
        <f>(MIN(CF$5:CF$26)/CF26)*100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30" spans="1:118">
      <c r="Q30" s="28"/>
    </row>
  </sheetData>
  <sortState ref="A3:DN20">
    <sortCondition ref="E3:E20"/>
    <sortCondition descending="1" ref="F3:F20"/>
  </sortState>
  <mergeCells count="13">
    <mergeCell ref="C14:E14"/>
    <mergeCell ref="C3:E3"/>
    <mergeCell ref="C4:E4"/>
    <mergeCell ref="C7:E7"/>
    <mergeCell ref="C8:E8"/>
    <mergeCell ref="C13:E13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2014-05-19T01:24:47Z</dcterms:modified>
</cp:coreProperties>
</file>