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5" i="1" l="1"/>
  <c r="X5" i="1"/>
  <c r="Y5" i="1"/>
  <c r="Z5" i="1"/>
  <c r="AM5" i="1"/>
  <c r="AN5" i="1"/>
  <c r="AO5" i="1"/>
  <c r="BA5" i="1"/>
  <c r="BB5" i="1"/>
  <c r="BC5" i="1"/>
  <c r="BO5" i="1"/>
  <c r="BP5" i="1"/>
  <c r="BQ5" i="1"/>
  <c r="CC5" i="1"/>
  <c r="CD5" i="1"/>
  <c r="CE5" i="1"/>
  <c r="CO5" i="1"/>
  <c r="CP5" i="1"/>
  <c r="CQ5" i="1"/>
  <c r="CZ5" i="1"/>
  <c r="DA5" i="1"/>
  <c r="DB5" i="1"/>
  <c r="DK5" i="1"/>
  <c r="DL5" i="1"/>
  <c r="DM5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BA9" i="1"/>
  <c r="BB9" i="1"/>
  <c r="BC9" i="1"/>
  <c r="BO9" i="1"/>
  <c r="BP9" i="1"/>
  <c r="BQ9" i="1"/>
  <c r="CC9" i="1"/>
  <c r="CD9" i="1"/>
  <c r="CE9" i="1"/>
  <c r="BA7" i="1"/>
  <c r="BB7" i="1"/>
  <c r="BC7" i="1"/>
  <c r="BO7" i="1"/>
  <c r="BP7" i="1"/>
  <c r="BQ7" i="1"/>
  <c r="CC7" i="1"/>
  <c r="CD7" i="1"/>
  <c r="CE7" i="1"/>
  <c r="AM7" i="1"/>
  <c r="X7" i="1"/>
  <c r="AM9" i="1"/>
  <c r="X9" i="1"/>
  <c r="AN7" i="1"/>
  <c r="AN9" i="1"/>
  <c r="Y7" i="1"/>
  <c r="CQ7" i="1"/>
  <c r="CQ9" i="1"/>
  <c r="AO7" i="1"/>
  <c r="AO9" i="1"/>
  <c r="Z7" i="1"/>
  <c r="Z9" i="1"/>
  <c r="Y9" i="1"/>
  <c r="DM7" i="1"/>
  <c r="DL7" i="1"/>
  <c r="DK7" i="1"/>
  <c r="DB7" i="1"/>
  <c r="DA7" i="1"/>
  <c r="CZ7" i="1"/>
  <c r="CP7" i="1"/>
  <c r="CO7" i="1"/>
  <c r="J7" i="1"/>
  <c r="DK9" i="1"/>
  <c r="DL9" i="1"/>
  <c r="DM9" i="1"/>
  <c r="CZ9" i="1"/>
  <c r="DA9" i="1"/>
  <c r="DB9" i="1"/>
  <c r="CO9" i="1"/>
  <c r="CP9" i="1"/>
  <c r="J9" i="1"/>
  <c r="DN7" i="1" l="1"/>
  <c r="CR7" i="1"/>
  <c r="DC5" i="1"/>
  <c r="CR6" i="1"/>
  <c r="CF12" i="1"/>
  <c r="CF5" i="1"/>
  <c r="DN5" i="1"/>
  <c r="CR5" i="1"/>
  <c r="BR5" i="1"/>
  <c r="CF9" i="1"/>
  <c r="DC6" i="1"/>
  <c r="CR12" i="1"/>
  <c r="CF6" i="1"/>
  <c r="DN12" i="1"/>
  <c r="BR12" i="1"/>
  <c r="DN9" i="1"/>
  <c r="DN6" i="1"/>
  <c r="BR6" i="1"/>
  <c r="DC12" i="1"/>
  <c r="BD12" i="1"/>
  <c r="CR9" i="1"/>
  <c r="DC9" i="1"/>
  <c r="DC7" i="1"/>
  <c r="I7" i="1"/>
  <c r="BR7" i="1"/>
  <c r="DC13" i="1"/>
  <c r="CF13" i="1"/>
  <c r="DC10" i="1"/>
  <c r="CF10" i="1"/>
  <c r="DN8" i="1"/>
  <c r="CR8" i="1"/>
  <c r="BR8" i="1"/>
  <c r="CF7" i="1"/>
  <c r="DN13" i="1"/>
  <c r="CR13" i="1"/>
  <c r="BR13" i="1"/>
  <c r="DN10" i="1"/>
  <c r="CR10" i="1"/>
  <c r="BR10" i="1"/>
  <c r="DC8" i="1"/>
  <c r="CF8" i="1"/>
  <c r="I9" i="1"/>
  <c r="AP12" i="1"/>
  <c r="AP13" i="1"/>
  <c r="AP5" i="1"/>
  <c r="BR9" i="1"/>
  <c r="AA7" i="1"/>
  <c r="BD9" i="1"/>
  <c r="AP6" i="1"/>
  <c r="I12" i="1"/>
  <c r="I13" i="1"/>
  <c r="I6" i="1"/>
  <c r="BD6" i="1"/>
  <c r="H6" i="1"/>
  <c r="AA6" i="1"/>
  <c r="H12" i="1"/>
  <c r="AA12" i="1"/>
  <c r="BD13" i="1"/>
  <c r="H13" i="1"/>
  <c r="AA13" i="1"/>
  <c r="BD10" i="1"/>
  <c r="AP10" i="1"/>
  <c r="I10" i="1"/>
  <c r="H10" i="1"/>
  <c r="AA10" i="1"/>
  <c r="BD8" i="1"/>
  <c r="AP8" i="1"/>
  <c r="I8" i="1"/>
  <c r="H8" i="1"/>
  <c r="AA8" i="1"/>
  <c r="I5" i="1"/>
  <c r="BD5" i="1"/>
  <c r="H5" i="1"/>
  <c r="AA5" i="1"/>
  <c r="BD7" i="1"/>
  <c r="H7" i="1"/>
  <c r="H9" i="1"/>
  <c r="AP7" i="1"/>
  <c r="AP9" i="1"/>
  <c r="AA9" i="1"/>
  <c r="G9" i="1" l="1"/>
  <c r="G8" i="1"/>
  <c r="G13" i="1"/>
  <c r="G12" i="1"/>
  <c r="G5" i="1"/>
  <c r="CG6" i="1"/>
  <c r="G10" i="1"/>
  <c r="G6" i="1"/>
  <c r="BE10" i="1"/>
  <c r="CG5" i="1"/>
  <c r="CG9" i="1"/>
  <c r="BE6" i="1"/>
  <c r="BE8" i="1"/>
  <c r="BS9" i="1"/>
  <c r="G7" i="1"/>
  <c r="BS7" i="1"/>
  <c r="CG13" i="1"/>
  <c r="BS13" i="1"/>
  <c r="BS6" i="1"/>
  <c r="BS12" i="1"/>
  <c r="BE12" i="1"/>
  <c r="BE5" i="1"/>
  <c r="BE13" i="1"/>
  <c r="BE9" i="1"/>
  <c r="BS8" i="1"/>
  <c r="BS10" i="1"/>
  <c r="BE7" i="1"/>
  <c r="BS5" i="1"/>
  <c r="CG8" i="1"/>
  <c r="CG12" i="1"/>
  <c r="CG10" i="1"/>
  <c r="CG7" i="1"/>
  <c r="AQ6" i="1"/>
  <c r="AQ13" i="1"/>
  <c r="AQ10" i="1"/>
  <c r="AQ12" i="1"/>
  <c r="AQ8" i="1"/>
  <c r="AQ5" i="1"/>
  <c r="AQ7" i="1"/>
  <c r="AQ9" i="1"/>
  <c r="AB12" i="1"/>
  <c r="AB8" i="1"/>
  <c r="AB5" i="1"/>
  <c r="AB9" i="1"/>
  <c r="AB7" i="1"/>
  <c r="AB6" i="1"/>
  <c r="AB13" i="1"/>
  <c r="AB10" i="1"/>
  <c r="F8" i="1" l="1"/>
  <c r="F5" i="1"/>
  <c r="F12" i="1"/>
  <c r="F13" i="1"/>
  <c r="F10" i="1"/>
  <c r="F7" i="1"/>
  <c r="F6" i="1"/>
  <c r="F9" i="1"/>
</calcChain>
</file>

<file path=xl/sharedStrings.xml><?xml version="1.0" encoding="utf-8"?>
<sst xmlns="http://schemas.openxmlformats.org/spreadsheetml/2006/main" count="157" uniqueCount="54">
  <si>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</si>
  <si>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</si>
  <si>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</si>
  <si>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</si>
  <si>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</si>
  <si>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</si>
  <si>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</si>
  <si>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</si>
  <si>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</si>
  <si>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</si>
  <si>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</si>
  <si>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</si>
  <si>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</si>
  <si>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</si>
  <si>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</si>
  <si>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</si>
  <si>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</si>
  <si>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</si>
  <si>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</si>
  <si>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</si>
  <si>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</si>
  <si>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</si>
  <si>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</si>
  <si>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</si>
  <si>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</si>
  <si>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</si>
  <si>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</si>
  <si>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</si>
  <si>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</si>
  <si>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</si>
  <si>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</si>
  <si>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</si>
  <si>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</si>
  <si>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</si>
  <si>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</si>
  <si>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</si>
  <si>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</si>
  <si>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</si>
  <si>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</si>
  <si>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</si>
  <si>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</si>
  <si>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Dan Z</t>
  </si>
  <si>
    <t>RJ H</t>
  </si>
  <si>
    <t>Gary R</t>
  </si>
  <si>
    <t>AR22</t>
  </si>
  <si>
    <t>Tac</t>
  </si>
  <si>
    <t>Optic</t>
  </si>
  <si>
    <t>Tactical (Red Dot)</t>
  </si>
  <si>
    <t>Open (Optic)</t>
  </si>
  <si>
    <t>Rich N.</t>
  </si>
  <si>
    <t>Total</t>
  </si>
  <si>
    <t>Grady S.</t>
  </si>
  <si>
    <t>Chad C</t>
  </si>
  <si>
    <t>Jim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</si>
</sst>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7"/>
  <sheetViews>
    <sheetView tabSelected="1" workbookViewId="0">
      <selection activeCell="A14" sqref="A1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8" t="s">
        <v>1</v>
      </c>
      <c r="G1" s="50"/>
      <c r="H1" s="50"/>
      <c r="I1" s="50"/>
      <c r="J1" s="49"/>
      <c r="K1" s="48" t="s">
        <v>2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49"/>
      <c r="AB1" s="24"/>
      <c r="AC1" s="48" t="s">
        <v>3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49"/>
      <c r="AR1" s="48" t="s">
        <v>4</v>
      </c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49"/>
      <c r="BF1" s="48" t="s">
        <v>5</v>
      </c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49"/>
      <c r="BS1" s="24"/>
      <c r="BT1" s="51" t="s">
        <v>6</v>
      </c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3"/>
      <c r="CH1" s="48" t="s">
        <v>7</v>
      </c>
      <c r="CI1" s="49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6"/>
      <c r="D3" s="47"/>
      <c r="E3" s="47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0" t="s">
        <v>47</v>
      </c>
      <c r="D4" s="41"/>
      <c r="E4" s="41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1</v>
      </c>
      <c r="B5" s="35">
        <v>1</v>
      </c>
      <c r="C5" s="38" t="s">
        <v>49</v>
      </c>
      <c r="D5" s="45" t="s">
        <v>44</v>
      </c>
      <c r="E5" s="9" t="s">
        <v>45</v>
      </c>
      <c r="F5" s="31">
        <f xml:space="preserve"> AB5+AQ5+BE5+BS5</f>
        <v>368.84304795438021</v>
      </c>
      <c r="G5" s="32">
        <f>H5+I5+J5</f>
        <v>208.53</v>
      </c>
      <c r="H5" s="21">
        <f>X5+AM5+BA5+BO5+CC5+CO5+CZ5+DK5</f>
        <v>157.53</v>
      </c>
      <c r="I5" s="7">
        <f>Z5+AO5+BC5+BQ5+CE5+CQ5+DB5+DM5</f>
        <v>0</v>
      </c>
      <c r="J5" s="23">
        <f>R5+AG5+AU5+BI5+BW5+CJ5+CU5+DF5</f>
        <v>51</v>
      </c>
      <c r="K5" s="12">
        <v>54.45</v>
      </c>
      <c r="L5" s="2"/>
      <c r="M5" s="2"/>
      <c r="N5" s="2"/>
      <c r="O5" s="2"/>
      <c r="P5" s="2"/>
      <c r="Q5" s="2"/>
      <c r="R5" s="3">
        <v>10</v>
      </c>
      <c r="S5" s="3"/>
      <c r="T5" s="3"/>
      <c r="U5" s="3"/>
      <c r="V5" s="3"/>
      <c r="W5" s="13"/>
      <c r="X5" s="6">
        <f>IF(K5="DQ",0,K5+L5+M5+N5+O5+P5+Q5)</f>
        <v>54.45</v>
      </c>
      <c r="Y5" s="10">
        <f>R5</f>
        <v>10</v>
      </c>
      <c r="Z5" s="3">
        <f>(S5*5)+(T5*10)+(U5*10)+(V5*15)+(W5*20)</f>
        <v>0</v>
      </c>
      <c r="AA5" s="11">
        <f>IF(K5="DQ",0,X5+Y5+Z5)</f>
        <v>64.45</v>
      </c>
      <c r="AB5" s="30">
        <f>(MIN(AA$5:AA$13)/AA5)*100</f>
        <v>100</v>
      </c>
      <c r="AC5" s="12">
        <v>26.23</v>
      </c>
      <c r="AD5" s="2"/>
      <c r="AE5" s="2"/>
      <c r="AF5" s="2"/>
      <c r="AG5" s="3">
        <v>28</v>
      </c>
      <c r="AH5" s="3"/>
      <c r="AI5" s="3"/>
      <c r="AJ5" s="3"/>
      <c r="AK5" s="3"/>
      <c r="AL5" s="3"/>
      <c r="AM5" s="6">
        <f>IF(AC5="DQ",0,AC5+AD5+AE5+AF5)</f>
        <v>26.23</v>
      </c>
      <c r="AN5" s="10">
        <f>AG5</f>
        <v>28</v>
      </c>
      <c r="AO5" s="3">
        <f>(AH5*5)+(AI5*10)+(AJ5*10)+(AK5*15)+(AL5*20)</f>
        <v>0</v>
      </c>
      <c r="AP5" s="11">
        <f>IF(AC5="DQ",0,AM5+AN5+AO5)</f>
        <v>54.230000000000004</v>
      </c>
      <c r="AQ5" s="30">
        <f>(MIN(AP$5:AP$13)/AP5)*100</f>
        <v>72.616632860040568</v>
      </c>
      <c r="AR5" s="12">
        <v>19.27</v>
      </c>
      <c r="AS5" s="2"/>
      <c r="AT5" s="2"/>
      <c r="AU5" s="3">
        <v>12</v>
      </c>
      <c r="AV5" s="3"/>
      <c r="AW5" s="3"/>
      <c r="AX5" s="3"/>
      <c r="AY5" s="3"/>
      <c r="AZ5" s="3"/>
      <c r="BA5" s="6">
        <f>AR5+AS5+AT5</f>
        <v>19.27</v>
      </c>
      <c r="BB5" s="10">
        <f>AU5</f>
        <v>12</v>
      </c>
      <c r="BC5" s="3">
        <f>(AV5*5)+(AW5*10)+(AX5*10)+(AY5*15)+(AZ5*20)</f>
        <v>0</v>
      </c>
      <c r="BD5" s="11">
        <f>BA5+BB5+BC5</f>
        <v>31.27</v>
      </c>
      <c r="BE5" s="30">
        <f>(MIN(BD$5:BD$13)/BD5)*100</f>
        <v>96.226415094339629</v>
      </c>
      <c r="BF5" s="12">
        <v>57.58</v>
      </c>
      <c r="BG5" s="2"/>
      <c r="BH5" s="2"/>
      <c r="BI5" s="3">
        <v>1</v>
      </c>
      <c r="BJ5" s="3"/>
      <c r="BK5" s="3"/>
      <c r="BL5" s="3"/>
      <c r="BM5" s="3"/>
      <c r="BN5" s="3"/>
      <c r="BO5" s="6">
        <f>BF5+BG5+BH5</f>
        <v>57.58</v>
      </c>
      <c r="BP5" s="10">
        <f>BI5</f>
        <v>1</v>
      </c>
      <c r="BQ5" s="3">
        <f>(BJ5*5)+(BK5*10)+(BL5*10)+(BM5*15)+(BN5*20)</f>
        <v>0</v>
      </c>
      <c r="BR5" s="11">
        <f>IF(BF5="DQ",0,BO5+BP5+BQ5)</f>
        <v>58.58</v>
      </c>
      <c r="BS5" s="30">
        <f>(MIN(BR$5:BR$13)/BR5)*100</f>
        <v>100</v>
      </c>
      <c r="BT5" s="12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(MIN(CF$5:CF$13)/CF5)*100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2</v>
      </c>
      <c r="B6" s="35">
        <v>2</v>
      </c>
      <c r="C6" s="38" t="s">
        <v>52</v>
      </c>
      <c r="D6" s="25" t="s">
        <v>44</v>
      </c>
      <c r="E6" s="44" t="s">
        <v>45</v>
      </c>
      <c r="F6" s="31">
        <f xml:space="preserve"> AB6+AQ6+BE6+BS6</f>
        <v>327.04359471550612</v>
      </c>
      <c r="G6" s="32">
        <f>H6+I6+J6</f>
        <v>263.33000000000004</v>
      </c>
      <c r="H6" s="21">
        <f>X6+AM6+BA6+BO6+CC6+CO6+CZ6+DK6</f>
        <v>235.33</v>
      </c>
      <c r="I6" s="7">
        <f>Z6+AO6+BC6+BQ6+CE6+CQ6+DB6+DM6</f>
        <v>20</v>
      </c>
      <c r="J6" s="23">
        <f>R6+AG6+AU6+BI6+BW6+CJ6+CU6+DF6</f>
        <v>8</v>
      </c>
      <c r="K6" s="12">
        <v>97.98</v>
      </c>
      <c r="L6" s="2"/>
      <c r="M6" s="2"/>
      <c r="N6" s="2"/>
      <c r="O6" s="2"/>
      <c r="P6" s="27"/>
      <c r="Q6" s="2"/>
      <c r="R6" s="3">
        <v>0</v>
      </c>
      <c r="S6" s="3">
        <v>1</v>
      </c>
      <c r="T6" s="3"/>
      <c r="U6" s="3"/>
      <c r="V6" s="3"/>
      <c r="W6" s="13"/>
      <c r="X6" s="6">
        <f>IF(K6="DQ",0,K6+L6+M6+N6+O6+P6+Q6)</f>
        <v>97.98</v>
      </c>
      <c r="Y6" s="10">
        <f>R6</f>
        <v>0</v>
      </c>
      <c r="Z6" s="3">
        <f>(S6*5)+(T6*10)+(U6*10)+(V6*15)+(W6*20)</f>
        <v>5</v>
      </c>
      <c r="AA6" s="11">
        <f>IF(K6="DQ",0,X6+Y6+Z6)</f>
        <v>102.98</v>
      </c>
      <c r="AB6" s="30">
        <f>(MIN(AA$5:AA$13)/AA6)*100</f>
        <v>62.584967954942705</v>
      </c>
      <c r="AC6" s="12">
        <v>37.380000000000003</v>
      </c>
      <c r="AD6" s="2"/>
      <c r="AE6" s="2"/>
      <c r="AF6" s="2"/>
      <c r="AG6" s="3">
        <v>2</v>
      </c>
      <c r="AH6" s="3"/>
      <c r="AI6" s="3"/>
      <c r="AJ6" s="3"/>
      <c r="AK6" s="3"/>
      <c r="AL6" s="3"/>
      <c r="AM6" s="6">
        <f>IF(AC6="DQ",0,AC6+AD6+AE6+AF6)</f>
        <v>37.380000000000003</v>
      </c>
      <c r="AN6" s="10">
        <f>AG6</f>
        <v>2</v>
      </c>
      <c r="AO6" s="3">
        <f>(AH6*5)+(AI6*10)+(AJ6*10)+(AK6*15)+(AL6*20)</f>
        <v>0</v>
      </c>
      <c r="AP6" s="11">
        <f>IF(AC6="DQ",0,AM6+AN6+AO6)</f>
        <v>39.380000000000003</v>
      </c>
      <c r="AQ6" s="30">
        <f>(MIN(AP$5:AP$13)/AP6)*100</f>
        <v>100</v>
      </c>
      <c r="AR6" s="12">
        <v>24.09</v>
      </c>
      <c r="AS6" s="2"/>
      <c r="AT6" s="2"/>
      <c r="AU6" s="3">
        <v>6</v>
      </c>
      <c r="AV6" s="3"/>
      <c r="AW6" s="3"/>
      <c r="AX6" s="3"/>
      <c r="AY6" s="3"/>
      <c r="AZ6" s="3"/>
      <c r="BA6" s="6">
        <f>AR6+AS6+AT6</f>
        <v>24.09</v>
      </c>
      <c r="BB6" s="10">
        <f>AU6</f>
        <v>6</v>
      </c>
      <c r="BC6" s="3">
        <f>(AV6*5)+(AW6*10)+(AX6*10)+(AY6*15)+(AZ6*20)</f>
        <v>0</v>
      </c>
      <c r="BD6" s="11">
        <f>BA6+BB6+BC6</f>
        <v>30.09</v>
      </c>
      <c r="BE6" s="30">
        <f>(MIN(BD$5:BD$13)/BD6)*100</f>
        <v>100</v>
      </c>
      <c r="BF6" s="12">
        <v>75.88</v>
      </c>
      <c r="BG6" s="2"/>
      <c r="BH6" s="2"/>
      <c r="BI6" s="3">
        <v>0</v>
      </c>
      <c r="BJ6" s="3">
        <v>3</v>
      </c>
      <c r="BK6" s="3"/>
      <c r="BL6" s="3"/>
      <c r="BM6" s="3"/>
      <c r="BN6" s="3"/>
      <c r="BO6" s="6">
        <f>BF6+BG6+BH6</f>
        <v>75.88</v>
      </c>
      <c r="BP6" s="10">
        <f>BI6</f>
        <v>0</v>
      </c>
      <c r="BQ6" s="3">
        <f>(BJ6*5)+(BK6*10)+(BL6*10)+(BM6*15)+(BN6*20)</f>
        <v>15</v>
      </c>
      <c r="BR6" s="11">
        <f>IF(BF6="DQ",0,BO6+BP6+BQ6)</f>
        <v>90.88</v>
      </c>
      <c r="BS6" s="30">
        <f>(MIN(BR$5:BR$13)/BR6)*100</f>
        <v>64.458626760563391</v>
      </c>
      <c r="BT6" s="12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(MIN(CF$5:CF$13)/CF6)*100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>
        <v>3</v>
      </c>
      <c r="B7" s="35">
        <v>3</v>
      </c>
      <c r="C7" s="38" t="s">
        <v>51</v>
      </c>
      <c r="D7" s="42" t="s">
        <v>44</v>
      </c>
      <c r="E7" s="9" t="s">
        <v>45</v>
      </c>
      <c r="F7" s="31">
        <f xml:space="preserve"> AB7+AQ7+BE7+BS7</f>
        <v>267.66896290575323</v>
      </c>
      <c r="G7" s="32">
        <f>H7+I7+J7</f>
        <v>302.06</v>
      </c>
      <c r="H7" s="21">
        <f>X7+AM7+BA7+BO7+CC7+CO7+CZ7+DK7</f>
        <v>271.06</v>
      </c>
      <c r="I7" s="7">
        <f>Z7+AO7+BC7+BQ7+CE7+CQ7+DB7+DM7</f>
        <v>25</v>
      </c>
      <c r="J7" s="23">
        <f>R7+AG7+AU7+BI7+BW7+CJ7+CU7+DF7</f>
        <v>6</v>
      </c>
      <c r="K7" s="12">
        <v>75.36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IF(K7="DQ",0,K7+L7+M7+N7+O7+P7+Q7)</f>
        <v>75.36</v>
      </c>
      <c r="Y7" s="10">
        <f>R7</f>
        <v>0</v>
      </c>
      <c r="Z7" s="3">
        <f>(S7*5)+(T7*10)+(U7*10)+(V7*15)+(W7*20)</f>
        <v>0</v>
      </c>
      <c r="AA7" s="11">
        <f>IF(K7="DQ",0,X7+Y7+Z7)</f>
        <v>75.36</v>
      </c>
      <c r="AB7" s="30">
        <f>(MIN(AA$5:AA$13)/AA7)*100</f>
        <v>85.522823779193217</v>
      </c>
      <c r="AC7" s="12">
        <v>47.24</v>
      </c>
      <c r="AD7" s="2"/>
      <c r="AE7" s="2"/>
      <c r="AF7" s="2"/>
      <c r="AG7" s="3">
        <v>4</v>
      </c>
      <c r="AH7" s="3"/>
      <c r="AI7" s="3"/>
      <c r="AJ7" s="3"/>
      <c r="AK7" s="3"/>
      <c r="AL7" s="3"/>
      <c r="AM7" s="6">
        <f>IF(AC7="DQ",0,AC7+AD7+AE7+AF7)</f>
        <v>47.24</v>
      </c>
      <c r="AN7" s="10">
        <f>AG7</f>
        <v>4</v>
      </c>
      <c r="AO7" s="3">
        <f>(AH7*5)+(AI7*10)+(AJ7*10)+(AK7*15)+(AL7*20)</f>
        <v>0</v>
      </c>
      <c r="AP7" s="11">
        <f>IF(AC7="DQ",0,AM7+AN7+AO7)</f>
        <v>51.24</v>
      </c>
      <c r="AQ7" s="30">
        <f>(MIN(AP$5:AP$13)/AP7)*100</f>
        <v>76.854020296643242</v>
      </c>
      <c r="AR7" s="12">
        <v>50.03</v>
      </c>
      <c r="AS7" s="2"/>
      <c r="AT7" s="2"/>
      <c r="AU7" s="3">
        <v>2</v>
      </c>
      <c r="AV7" s="3"/>
      <c r="AW7" s="3"/>
      <c r="AX7" s="3"/>
      <c r="AY7" s="3"/>
      <c r="AZ7" s="3"/>
      <c r="BA7" s="6">
        <f>AR7+AS7+AT7</f>
        <v>50.03</v>
      </c>
      <c r="BB7" s="10">
        <f>AU7</f>
        <v>2</v>
      </c>
      <c r="BC7" s="3">
        <f>(AV7*5)+(AW7*10)+(AX7*10)+(AY7*15)+(AZ7*20)</f>
        <v>0</v>
      </c>
      <c r="BD7" s="11">
        <f>BA7+BB7+BC7</f>
        <v>52.03</v>
      </c>
      <c r="BE7" s="30">
        <f>(MIN(BD$5:BD$13)/BD7)*100</f>
        <v>57.83201998846819</v>
      </c>
      <c r="BF7" s="12">
        <v>98.43</v>
      </c>
      <c r="BG7" s="2"/>
      <c r="BH7" s="2"/>
      <c r="BI7" s="3">
        <v>0</v>
      </c>
      <c r="BJ7" s="3">
        <v>5</v>
      </c>
      <c r="BK7" s="3"/>
      <c r="BL7" s="3"/>
      <c r="BM7" s="3"/>
      <c r="BN7" s="3"/>
      <c r="BO7" s="6">
        <f>BF7+BG7+BH7</f>
        <v>98.43</v>
      </c>
      <c r="BP7" s="10">
        <f>BI7</f>
        <v>0</v>
      </c>
      <c r="BQ7" s="3">
        <f>(BJ7*5)+(BK7*10)+(BL7*10)+(BM7*15)+(BN7*20)</f>
        <v>25</v>
      </c>
      <c r="BR7" s="11">
        <f>IF(BF7="DQ",0,BO7+BP7+BQ7)</f>
        <v>123.43</v>
      </c>
      <c r="BS7" s="30">
        <f>(MIN(BR$5:BR$13)/BR7)*100</f>
        <v>47.460098841448591</v>
      </c>
      <c r="BT7" s="12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(MIN(CF$5:CF$13)/CF7)*100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34">
        <v>4</v>
      </c>
      <c r="B8" s="35">
        <v>4</v>
      </c>
      <c r="C8" s="38" t="s">
        <v>41</v>
      </c>
      <c r="D8" s="25" t="s">
        <v>44</v>
      </c>
      <c r="E8" s="39" t="s">
        <v>45</v>
      </c>
      <c r="F8" s="31">
        <f xml:space="preserve"> AB8+AQ8+BE8+BS8</f>
        <v>264.84914957841306</v>
      </c>
      <c r="G8" s="32">
        <f>H8+I8+J8</f>
        <v>287.56</v>
      </c>
      <c r="H8" s="21">
        <f>X8+AM8+BA8+BO8+CC8+CO8+CZ8+DK8</f>
        <v>230.56</v>
      </c>
      <c r="I8" s="7">
        <f>Z8+AO8+BC8+BQ8+CE8+CQ8+DB8+DM8</f>
        <v>30</v>
      </c>
      <c r="J8" s="23">
        <f>R8+AG8+AU8+BI8+BW8+CJ8+CU8+DF8</f>
        <v>27</v>
      </c>
      <c r="K8" s="12">
        <v>71.03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71.03</v>
      </c>
      <c r="Y8" s="10">
        <f>R8</f>
        <v>0</v>
      </c>
      <c r="Z8" s="3">
        <f>(S8*5)+(T8*10)+(U8*10)+(V8*15)+(W8*20)</f>
        <v>0</v>
      </c>
      <c r="AA8" s="11">
        <f>IF(K8="DQ",0,X8+Y8+Z8)</f>
        <v>71.03</v>
      </c>
      <c r="AB8" s="30">
        <f>(MIN(AA$5:AA$13)/AA8)*100</f>
        <v>90.736308601999156</v>
      </c>
      <c r="AC8" s="12">
        <v>49.72</v>
      </c>
      <c r="AD8" s="2"/>
      <c r="AE8" s="2"/>
      <c r="AF8" s="2"/>
      <c r="AG8" s="3">
        <v>11</v>
      </c>
      <c r="AH8" s="3"/>
      <c r="AI8" s="3"/>
      <c r="AJ8" s="3">
        <v>1</v>
      </c>
      <c r="AK8" s="3"/>
      <c r="AL8" s="3"/>
      <c r="AM8" s="6">
        <f>IF(AC8="DQ",0,AC8+AD8+AE8+AF8)</f>
        <v>49.72</v>
      </c>
      <c r="AN8" s="10">
        <f>AG8</f>
        <v>11</v>
      </c>
      <c r="AO8" s="3">
        <f>(AH8*5)+(AI8*10)+(AJ8*10)+(AK8*15)+(AL8*20)</f>
        <v>10</v>
      </c>
      <c r="AP8" s="11">
        <f>IF(AC8="DQ",0,AM8+AN8+AO8)</f>
        <v>70.72</v>
      </c>
      <c r="AQ8" s="30">
        <f>(MIN(AP$5:AP$13)/AP8)*100</f>
        <v>55.684389140271492</v>
      </c>
      <c r="AR8" s="12">
        <v>28</v>
      </c>
      <c r="AS8" s="2"/>
      <c r="AT8" s="2"/>
      <c r="AU8" s="3">
        <v>14</v>
      </c>
      <c r="AV8" s="3"/>
      <c r="AW8" s="3"/>
      <c r="AX8" s="3">
        <v>2</v>
      </c>
      <c r="AY8" s="3"/>
      <c r="AZ8" s="3"/>
      <c r="BA8" s="6">
        <f>AR8+AS8+AT8</f>
        <v>28</v>
      </c>
      <c r="BB8" s="10">
        <f>AU8</f>
        <v>14</v>
      </c>
      <c r="BC8" s="3">
        <f>(AV8*5)+(AW8*10)+(AX8*10)+(AY8*15)+(AZ8*20)</f>
        <v>20</v>
      </c>
      <c r="BD8" s="11">
        <f>BA8+BB8+BC8</f>
        <v>62</v>
      </c>
      <c r="BE8" s="30">
        <f>(MIN(BD$5:BD$13)/BD8)*100</f>
        <v>48.532258064516128</v>
      </c>
      <c r="BF8" s="12">
        <v>81.81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81.81</v>
      </c>
      <c r="BP8" s="10">
        <f>BI8</f>
        <v>2</v>
      </c>
      <c r="BQ8" s="3">
        <f>(BJ8*5)+(BK8*10)+(BL8*10)+(BM8*15)+(BN8*20)</f>
        <v>0</v>
      </c>
      <c r="BR8" s="11">
        <f>IF(BF8="DQ",0,BO8+BP8+BQ8)</f>
        <v>83.81</v>
      </c>
      <c r="BS8" s="30">
        <f>(MIN(BR$5:BR$13)/BR8)*100</f>
        <v>69.896193771626287</v>
      </c>
      <c r="BT8" s="12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(MIN(CF$5:CF$13)/CF8)*100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5</v>
      </c>
      <c r="B9" s="35">
        <v>5</v>
      </c>
      <c r="C9" s="8" t="s">
        <v>40</v>
      </c>
      <c r="D9" s="45" t="s">
        <v>44</v>
      </c>
      <c r="E9" s="45" t="s">
        <v>45</v>
      </c>
      <c r="F9" s="31">
        <f xml:space="preserve"> AB9+AQ9+BE9+BS9</f>
        <v>238.47078583350577</v>
      </c>
      <c r="G9" s="32">
        <f>H9+I9+J9</f>
        <v>349.07</v>
      </c>
      <c r="H9" s="21">
        <f>X9+AM9+BA9+BO9+CC9+CO9+CZ9+DK9</f>
        <v>348.07</v>
      </c>
      <c r="I9" s="7">
        <f>Z9+AO9+BC9+BQ9+CE9+CQ9+DB9+DM9</f>
        <v>0</v>
      </c>
      <c r="J9" s="23">
        <f>R9+AG9+AU9+BI9+BW9+CJ9+CU9+DF9</f>
        <v>1</v>
      </c>
      <c r="K9" s="12">
        <v>119.79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119.79</v>
      </c>
      <c r="Y9" s="10">
        <f>R9</f>
        <v>0</v>
      </c>
      <c r="Z9" s="3">
        <f>(S9*5)+(T9*10)+(U9*10)+(V9*15)+(W9*20)</f>
        <v>0</v>
      </c>
      <c r="AA9" s="11">
        <f>IF(K9="DQ",0,X9+Y9+Z9)</f>
        <v>119.79</v>
      </c>
      <c r="AB9" s="30">
        <f>(MIN(AA$5:AA$13)/AA9)*100</f>
        <v>53.802487686785206</v>
      </c>
      <c r="AC9" s="26">
        <v>54.92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IF(AC9="DQ",0,AC9+AD9+AE9+AF9)</f>
        <v>54.92</v>
      </c>
      <c r="AN9" s="10">
        <f>AG9</f>
        <v>0</v>
      </c>
      <c r="AO9" s="3">
        <f>(AH9*5)+(AI9*10)+(AJ9*10)+(AK9*15)+(AL9*20)</f>
        <v>0</v>
      </c>
      <c r="AP9" s="11">
        <f>IF(AC9="DQ",0,AM9+AN9+AO9)</f>
        <v>54.92</v>
      </c>
      <c r="AQ9" s="30">
        <f>(MIN(AP$5:AP$13)/AP9)*100</f>
        <v>71.704297159504733</v>
      </c>
      <c r="AR9" s="12">
        <v>43.3</v>
      </c>
      <c r="AS9" s="2"/>
      <c r="AT9" s="2"/>
      <c r="AU9" s="3">
        <v>1</v>
      </c>
      <c r="AV9" s="3"/>
      <c r="AW9" s="3"/>
      <c r="AX9" s="3"/>
      <c r="AY9" s="3"/>
      <c r="AZ9" s="3"/>
      <c r="BA9" s="6">
        <f>IF(AR9="DQ",0,AR9+AS9+AT9)</f>
        <v>43.3</v>
      </c>
      <c r="BB9" s="10">
        <f>AU9</f>
        <v>1</v>
      </c>
      <c r="BC9" s="3">
        <f>(AV9*5)+(AW9*10)+(AX9*10)+(AY9*15)+(AZ9*20)</f>
        <v>0</v>
      </c>
      <c r="BD9" s="11">
        <f>IF(AR9="DQ",0,BA9+BB9+BC9)</f>
        <v>44.3</v>
      </c>
      <c r="BE9" s="30">
        <f>(MIN(BD$5:BD$13)/BD9)*100</f>
        <v>67.923250564334097</v>
      </c>
      <c r="BF9" s="12">
        <v>130.06</v>
      </c>
      <c r="BG9" s="2"/>
      <c r="BH9" s="2"/>
      <c r="BI9" s="3">
        <v>0</v>
      </c>
      <c r="BJ9" s="3"/>
      <c r="BK9" s="3"/>
      <c r="BL9" s="3"/>
      <c r="BM9" s="3"/>
      <c r="BN9" s="3"/>
      <c r="BO9" s="6">
        <f>IF(BF9="DQ",0,BF9+BG9+BH9)</f>
        <v>130.06</v>
      </c>
      <c r="BP9" s="10">
        <f>BI9</f>
        <v>0</v>
      </c>
      <c r="BQ9" s="3">
        <f>(BJ9*5)+(BK9*10)+(BL9*10)+(BM9*15)+(BN9*20)</f>
        <v>0</v>
      </c>
      <c r="BR9" s="11">
        <f>IF(BF9="DQ",0,BO9+BP9+BQ9)</f>
        <v>130.06</v>
      </c>
      <c r="BS9" s="30">
        <f>(MIN(BR$5:BR$13)/BR9)*100</f>
        <v>45.040750422881743</v>
      </c>
      <c r="BT9" s="12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(MIN(CF$5:CF$13)/CF9)*100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6</v>
      </c>
      <c r="B10" s="35">
        <v>6</v>
      </c>
      <c r="C10" s="8" t="s">
        <v>42</v>
      </c>
      <c r="D10" s="44" t="s">
        <v>44</v>
      </c>
      <c r="E10" s="44" t="s">
        <v>45</v>
      </c>
      <c r="F10" s="31">
        <f xml:space="preserve"> AB10+AQ10+BE10+BS10</f>
        <v>188.32082227685473</v>
      </c>
      <c r="G10" s="32">
        <f>H10+I10+J10</f>
        <v>478.34000000000003</v>
      </c>
      <c r="H10" s="21">
        <f>X10+AM10+BA10+BO10+CC10+CO10+CZ10+DK10</f>
        <v>460.34000000000003</v>
      </c>
      <c r="I10" s="7">
        <f>Z10+AO10+BC10+BQ10+CE10+CQ10+DB10+DM10</f>
        <v>10</v>
      </c>
      <c r="J10" s="23">
        <f>R10+AG10+AU10+BI10+BW10+CJ10+CU10+DF10</f>
        <v>8</v>
      </c>
      <c r="K10" s="12">
        <v>239.9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239.9</v>
      </c>
      <c r="Y10" s="10">
        <f>R10</f>
        <v>0</v>
      </c>
      <c r="Z10" s="3">
        <f>(S10*5)+(T10*10)+(U10*10)+(V10*15)+(W10*20)</f>
        <v>0</v>
      </c>
      <c r="AA10" s="11">
        <f>IF(K10="DQ",0,X10+Y10+Z10)</f>
        <v>239.9</v>
      </c>
      <c r="AB10" s="30">
        <f>(MIN(AA$5:AA$13)/AA10)*100</f>
        <v>26.865360566902879</v>
      </c>
      <c r="AC10" s="12">
        <v>77.16</v>
      </c>
      <c r="AD10" s="2"/>
      <c r="AE10" s="2"/>
      <c r="AF10" s="2"/>
      <c r="AG10" s="3">
        <v>5</v>
      </c>
      <c r="AH10" s="3"/>
      <c r="AI10" s="3"/>
      <c r="AJ10" s="3"/>
      <c r="AK10" s="3"/>
      <c r="AL10" s="3"/>
      <c r="AM10" s="6">
        <f>IF(AC10="DQ",0,AC10+AD10+AE10+AF10)</f>
        <v>77.16</v>
      </c>
      <c r="AN10" s="10">
        <f>AG10</f>
        <v>5</v>
      </c>
      <c r="AO10" s="3">
        <f>(AH10*5)+(AI10*10)+(AJ10*10)+(AK10*15)+(AL10*20)</f>
        <v>0</v>
      </c>
      <c r="AP10" s="11">
        <f>IF(AC10="DQ",0,AM10+AN10+AO10)</f>
        <v>82.16</v>
      </c>
      <c r="AQ10" s="30">
        <f>(MIN(AP$5:AP$13)/AP10)*100</f>
        <v>47.930866601752683</v>
      </c>
      <c r="AR10" s="12">
        <v>39.94</v>
      </c>
      <c r="AS10" s="2"/>
      <c r="AT10" s="2"/>
      <c r="AU10" s="3">
        <v>3</v>
      </c>
      <c r="AV10" s="3"/>
      <c r="AW10" s="3"/>
      <c r="AX10" s="3">
        <v>1</v>
      </c>
      <c r="AY10" s="3"/>
      <c r="AZ10" s="3"/>
      <c r="BA10" s="6">
        <f>AR10+AS10+AT10</f>
        <v>39.94</v>
      </c>
      <c r="BB10" s="10">
        <f>AU10</f>
        <v>3</v>
      </c>
      <c r="BC10" s="3">
        <f>(AV10*5)+(AW10*10)+(AX10*10)+(AY10*15)+(AZ10*20)</f>
        <v>10</v>
      </c>
      <c r="BD10" s="11">
        <f>BA10+BB10+BC10</f>
        <v>52.94</v>
      </c>
      <c r="BE10" s="30">
        <f>(MIN(BD$5:BD$13)/BD10)*100</f>
        <v>56.837929731771823</v>
      </c>
      <c r="BF10" s="12">
        <v>103.34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103.34</v>
      </c>
      <c r="BP10" s="10">
        <f>BI10</f>
        <v>0</v>
      </c>
      <c r="BQ10" s="3">
        <f>(BJ10*5)+(BK10*10)+(BL10*10)+(BM10*15)+(BN10*20)</f>
        <v>0</v>
      </c>
      <c r="BR10" s="11">
        <f>IF(BF10="DQ",0,BO10+BP10+BQ10)</f>
        <v>103.34</v>
      </c>
      <c r="BS10" s="30">
        <f>(MIN(BR$5:BR$13)/BR10)*100</f>
        <v>56.686665376427328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(MIN(CF$5:CF$13)/CF10)*100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/>
      <c r="B11" s="35"/>
      <c r="C11" s="40" t="s">
        <v>48</v>
      </c>
      <c r="D11" s="44"/>
      <c r="E11" s="44"/>
      <c r="F11" s="31"/>
      <c r="G11" s="32"/>
      <c r="H11" s="21"/>
      <c r="I11" s="7"/>
      <c r="J11" s="23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11"/>
      <c r="AB11" s="30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30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30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11"/>
      <c r="BS11" s="30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30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 x14ac:dyDescent="0.2">
      <c r="A12" s="34">
        <v>7</v>
      </c>
      <c r="B12" s="35">
        <v>1</v>
      </c>
      <c r="C12" s="38" t="s">
        <v>43</v>
      </c>
      <c r="D12" s="42" t="s">
        <v>44</v>
      </c>
      <c r="E12" s="39" t="s">
        <v>46</v>
      </c>
      <c r="F12" s="31">
        <f xml:space="preserve"> AB12+AQ12+BE12+BS12</f>
        <v>192.45992407408909</v>
      </c>
      <c r="G12" s="32">
        <f>H12+I12+J12</f>
        <v>1210.56</v>
      </c>
      <c r="H12" s="21">
        <f>X12+AM12+BA12+BO12+CC12+CO12+CZ12+DK12</f>
        <v>1200.56</v>
      </c>
      <c r="I12" s="7">
        <f>Z12+AO12+BC12+BQ12+CE12+CQ12+DB12+DM12</f>
        <v>0</v>
      </c>
      <c r="J12" s="23">
        <f>R12+AG12+AU12+BI12+BW12+CJ12+CU12+DF12</f>
        <v>10</v>
      </c>
      <c r="K12" s="12">
        <v>95.25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95.25</v>
      </c>
      <c r="Y12" s="10">
        <f>R12</f>
        <v>0</v>
      </c>
      <c r="Z12" s="3">
        <f>(S12*5)+(T12*10)+(U12*10)+(V12*15)+(W12*20)</f>
        <v>0</v>
      </c>
      <c r="AA12" s="11">
        <f>IF(K12="DQ",0,X12+Y12+Z12)</f>
        <v>95.25</v>
      </c>
      <c r="AB12" s="30">
        <f>(MIN(AA$5:AA$13)/AA12)*100</f>
        <v>67.664041994750662</v>
      </c>
      <c r="AC12" s="12">
        <v>52.64</v>
      </c>
      <c r="AD12" s="2"/>
      <c r="AE12" s="2"/>
      <c r="AF12" s="2"/>
      <c r="AG12" s="3">
        <v>10</v>
      </c>
      <c r="AH12" s="3"/>
      <c r="AI12" s="3"/>
      <c r="AJ12" s="3"/>
      <c r="AK12" s="3"/>
      <c r="AL12" s="3"/>
      <c r="AM12" s="6">
        <f>IF(AC12="DQ",0,AC12+AD12+AE12+AF12)</f>
        <v>52.64</v>
      </c>
      <c r="AN12" s="10">
        <f>AG12</f>
        <v>10</v>
      </c>
      <c r="AO12" s="3">
        <f>(AH12*5)+(AI12*10)+(AJ12*10)+(AK12*15)+(AL12*20)</f>
        <v>0</v>
      </c>
      <c r="AP12" s="11">
        <f>IF(AC12="DQ",0,AM12+AN12+AO12)</f>
        <v>62.64</v>
      </c>
      <c r="AQ12" s="30">
        <f>(MIN(AP$5:AP$13)/AP12)*100</f>
        <v>62.867177522349934</v>
      </c>
      <c r="AR12" s="12">
        <v>53.67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53.67</v>
      </c>
      <c r="BB12" s="10">
        <f>AU12</f>
        <v>0</v>
      </c>
      <c r="BC12" s="3">
        <f>(AV12*5)+(AW12*10)+(AX12*10)+(AY12*15)+(AZ12*20)</f>
        <v>0</v>
      </c>
      <c r="BD12" s="11">
        <f>BA12+BB12+BC12</f>
        <v>53.67</v>
      </c>
      <c r="BE12" s="30">
        <f>(MIN(BD$5:BD$13)/BD12)*100</f>
        <v>56.064840693124651</v>
      </c>
      <c r="BF12" s="12">
        <v>999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999</v>
      </c>
      <c r="BP12" s="10">
        <f>BI12</f>
        <v>0</v>
      </c>
      <c r="BQ12" s="3">
        <f>(BJ12*5)+(BK12*10)+(BL12*10)+(BM12*15)+(BN12*20)</f>
        <v>0</v>
      </c>
      <c r="BR12" s="11">
        <f>IF(BF12="DQ",0,BO12+BP12+BQ12)</f>
        <v>999</v>
      </c>
      <c r="BS12" s="30">
        <f>(MIN(BR$5:BR$13)/BR12)*100</f>
        <v>5.8638638638638634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(MIN(CF$5:CF$13)/CF12)*100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8</v>
      </c>
      <c r="B13" s="35">
        <v>2</v>
      </c>
      <c r="C13" s="8" t="s">
        <v>53</v>
      </c>
      <c r="D13" s="25" t="s">
        <v>44</v>
      </c>
      <c r="E13" s="44" t="s">
        <v>46</v>
      </c>
      <c r="F13" s="31">
        <f xml:space="preserve"> AB13+AQ13+BE13+BS13</f>
        <v>178.52643253979778</v>
      </c>
      <c r="G13" s="32">
        <f>H13+I13+J13</f>
        <v>1258.3399999999999</v>
      </c>
      <c r="H13" s="21">
        <f>X13+AM13+BA13+BO13+CC13+CO13+CZ13+DK13</f>
        <v>1104.3399999999999</v>
      </c>
      <c r="I13" s="7">
        <f>Z13+AO13+BC13+BQ13+CE13+CQ13+DB13+DM13</f>
        <v>10</v>
      </c>
      <c r="J13" s="23">
        <f>R13+AG13+AU13+BI13+BW13+CJ13+CU13+DF13</f>
        <v>144</v>
      </c>
      <c r="K13" s="12">
        <v>999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999</v>
      </c>
      <c r="Y13" s="10">
        <f>R13</f>
        <v>0</v>
      </c>
      <c r="Z13" s="3">
        <f>(S13*5)+(T13*10)+(U13*10)+(V13*15)+(W13*20)</f>
        <v>0</v>
      </c>
      <c r="AA13" s="11">
        <f>IF(K13="DQ",0,X13+Y13+Z13)</f>
        <v>999</v>
      </c>
      <c r="AB13" s="30">
        <f>(MIN(AA$5:AA$13)/AA13)*100</f>
        <v>6.4514514514514527</v>
      </c>
      <c r="AC13" s="12">
        <v>32.590000000000003</v>
      </c>
      <c r="AD13" s="2"/>
      <c r="AE13" s="2"/>
      <c r="AF13" s="2"/>
      <c r="AG13" s="3">
        <v>94</v>
      </c>
      <c r="AH13" s="3"/>
      <c r="AI13" s="3"/>
      <c r="AJ13" s="3">
        <v>1</v>
      </c>
      <c r="AK13" s="3"/>
      <c r="AL13" s="3"/>
      <c r="AM13" s="6">
        <f>IF(AC13="DQ",0,AC13+AD13+AE13+AF13)</f>
        <v>32.590000000000003</v>
      </c>
      <c r="AN13" s="10">
        <f>AG13</f>
        <v>94</v>
      </c>
      <c r="AO13" s="3">
        <f>(AH13*5)+(AI13*10)+(AJ13*10)+(AK13*15)+(AL13*20)</f>
        <v>10</v>
      </c>
      <c r="AP13" s="11">
        <f>IF(AC13="DQ",0,AM13+AN13+AO13)</f>
        <v>136.59</v>
      </c>
      <c r="AQ13" s="30">
        <f>(MIN(AP$5:AP$13)/AP13)*100</f>
        <v>28.830807526173217</v>
      </c>
      <c r="AR13" s="12">
        <v>25.27</v>
      </c>
      <c r="AS13" s="2"/>
      <c r="AT13" s="2"/>
      <c r="AU13" s="3">
        <v>18</v>
      </c>
      <c r="AV13" s="3"/>
      <c r="AW13" s="3"/>
      <c r="AX13" s="3"/>
      <c r="AY13" s="3"/>
      <c r="AZ13" s="3"/>
      <c r="BA13" s="6">
        <f>AR13+AS13+AT13</f>
        <v>25.27</v>
      </c>
      <c r="BB13" s="10">
        <f>AU13</f>
        <v>18</v>
      </c>
      <c r="BC13" s="3">
        <f>(AV13*5)+(AW13*10)+(AX13*10)+(AY13*15)+(AZ13*20)</f>
        <v>0</v>
      </c>
      <c r="BD13" s="11">
        <f>BA13+BB13+BC13</f>
        <v>43.269999999999996</v>
      </c>
      <c r="BE13" s="30">
        <f>(MIN(BD$5:BD$13)/BD13)*100</f>
        <v>69.540097064941079</v>
      </c>
      <c r="BF13" s="12">
        <v>47.48</v>
      </c>
      <c r="BG13" s="2"/>
      <c r="BH13" s="2"/>
      <c r="BI13" s="3">
        <v>32</v>
      </c>
      <c r="BJ13" s="3"/>
      <c r="BK13" s="3"/>
      <c r="BL13" s="3"/>
      <c r="BM13" s="3"/>
      <c r="BN13" s="3"/>
      <c r="BO13" s="6">
        <f>BF13+BG13+BH13</f>
        <v>47.48</v>
      </c>
      <c r="BP13" s="10">
        <f>BI13</f>
        <v>32</v>
      </c>
      <c r="BQ13" s="3">
        <f>(BJ13*5)+(BK13*10)+(BL13*10)+(BM13*15)+(BN13*20)</f>
        <v>0</v>
      </c>
      <c r="BR13" s="11">
        <f>IF(BF13="DQ",0,BO13+BP13+BQ13)</f>
        <v>79.47999999999999</v>
      </c>
      <c r="BS13" s="30">
        <f>(MIN(BR$5:BR$13)/BR13)*100</f>
        <v>73.704076497232023</v>
      </c>
      <c r="BT13" s="12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(MIN(CF$5:CF$13)/CF13)*100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5" spans="1:118" x14ac:dyDescent="0.2">
      <c r="A15" s="5">
        <v>12</v>
      </c>
      <c r="C15" s="43" t="s">
        <v>50</v>
      </c>
    </row>
    <row r="17" spans="17:17" x14ac:dyDescent="0.2">
      <c r="Q17" s="28"/>
    </row>
  </sheetData>
  <sortState ref="A5:DN10">
    <sortCondition descending="1" ref="F5:F10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2014-08-09T21:48:29Z</dcterms:modified>
</cp:coreProperties>
</file>