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12" i="1"/>
  <c r="X12"/>
  <c r="Y12"/>
  <c r="Z12"/>
  <c r="AM12"/>
  <c r="AN12"/>
  <c r="AO12"/>
  <c r="BA12"/>
  <c r="BB12"/>
  <c r="BC12"/>
  <c r="BO12"/>
  <c r="BP12"/>
  <c r="BQ12"/>
  <c r="CC6"/>
  <c r="CD6"/>
  <c r="CE6"/>
  <c r="CO6"/>
  <c r="CP6"/>
  <c r="CQ6"/>
  <c r="CZ6"/>
  <c r="DA6"/>
  <c r="DB6"/>
  <c r="DK6"/>
  <c r="DL6"/>
  <c r="DM6"/>
  <c r="J6"/>
  <c r="X6"/>
  <c r="Y6"/>
  <c r="Z6"/>
  <c r="AM6"/>
  <c r="AN6"/>
  <c r="AO6"/>
  <c r="BA6"/>
  <c r="BB6"/>
  <c r="BC6"/>
  <c r="BO6"/>
  <c r="BP6"/>
  <c r="BQ6"/>
  <c r="CC7"/>
  <c r="CD7"/>
  <c r="CE7"/>
  <c r="CF7" s="1"/>
  <c r="CO7"/>
  <c r="CP7"/>
  <c r="CQ7"/>
  <c r="CZ7"/>
  <c r="DA7"/>
  <c r="DB7"/>
  <c r="DK7"/>
  <c r="DL7"/>
  <c r="DM7"/>
  <c r="J14"/>
  <c r="X14"/>
  <c r="Y14"/>
  <c r="Z14"/>
  <c r="AM14"/>
  <c r="AN14"/>
  <c r="AO14"/>
  <c r="BA14"/>
  <c r="BB14"/>
  <c r="BC14"/>
  <c r="BO14"/>
  <c r="BP14"/>
  <c r="BQ14"/>
  <c r="CC10"/>
  <c r="CD10"/>
  <c r="CE10"/>
  <c r="CO10"/>
  <c r="CP10"/>
  <c r="CQ10"/>
  <c r="CZ10"/>
  <c r="DA10"/>
  <c r="DB10"/>
  <c r="DK10"/>
  <c r="DL10"/>
  <c r="DM10"/>
  <c r="DN10" s="1"/>
  <c r="J8"/>
  <c r="X8"/>
  <c r="Y8"/>
  <c r="Z8"/>
  <c r="AM8"/>
  <c r="AN8"/>
  <c r="AO8"/>
  <c r="BA8"/>
  <c r="BB8"/>
  <c r="BC8"/>
  <c r="BO8"/>
  <c r="BP8"/>
  <c r="BQ8"/>
  <c r="CC8"/>
  <c r="CD8"/>
  <c r="CE8"/>
  <c r="CO8"/>
  <c r="CP8"/>
  <c r="CQ8"/>
  <c r="CZ8"/>
  <c r="DA8"/>
  <c r="DB8"/>
  <c r="DK8"/>
  <c r="DL8"/>
  <c r="DM8"/>
  <c r="J17"/>
  <c r="X17"/>
  <c r="Y17"/>
  <c r="Z17"/>
  <c r="AM17"/>
  <c r="AN17"/>
  <c r="AO17"/>
  <c r="BA17"/>
  <c r="BB17"/>
  <c r="BC17"/>
  <c r="BO17"/>
  <c r="BP17"/>
  <c r="BQ17"/>
  <c r="CC9"/>
  <c r="CD9"/>
  <c r="CE9"/>
  <c r="CO9"/>
  <c r="CP9"/>
  <c r="CQ9"/>
  <c r="CZ9"/>
  <c r="DA9"/>
  <c r="DB9"/>
  <c r="DK9"/>
  <c r="DL9"/>
  <c r="DM9"/>
  <c r="J13"/>
  <c r="X13"/>
  <c r="Y13"/>
  <c r="Z13"/>
  <c r="AM13"/>
  <c r="AN13"/>
  <c r="AO13"/>
  <c r="BA13"/>
  <c r="BB13"/>
  <c r="BC13"/>
  <c r="BO13"/>
  <c r="BP13"/>
  <c r="BQ13"/>
  <c r="CC17"/>
  <c r="CD17"/>
  <c r="CE17"/>
  <c r="CO17"/>
  <c r="CP17"/>
  <c r="CQ17"/>
  <c r="CZ17"/>
  <c r="DA17"/>
  <c r="DB17"/>
  <c r="DK17"/>
  <c r="DL17"/>
  <c r="DM17"/>
  <c r="J5"/>
  <c r="X5"/>
  <c r="Y5"/>
  <c r="Z5"/>
  <c r="AM5"/>
  <c r="AN5"/>
  <c r="AO5"/>
  <c r="BA5"/>
  <c r="BB5"/>
  <c r="BC5"/>
  <c r="BO5"/>
  <c r="BP5"/>
  <c r="BQ5"/>
  <c r="CC11"/>
  <c r="CD11"/>
  <c r="CE11"/>
  <c r="CO11"/>
  <c r="CP11"/>
  <c r="CQ11"/>
  <c r="CZ11"/>
  <c r="DA11"/>
  <c r="DB11"/>
  <c r="DK11"/>
  <c r="DL11"/>
  <c r="DM11"/>
  <c r="J15"/>
  <c r="X15"/>
  <c r="Y15"/>
  <c r="Z15"/>
  <c r="AM15"/>
  <c r="AN15"/>
  <c r="AO15"/>
  <c r="BA15"/>
  <c r="BB15"/>
  <c r="BC15"/>
  <c r="BO15"/>
  <c r="BP15"/>
  <c r="BQ15"/>
  <c r="CC12"/>
  <c r="CD12"/>
  <c r="CE12"/>
  <c r="CO12"/>
  <c r="CP12"/>
  <c r="CQ12"/>
  <c r="CZ12"/>
  <c r="DA12"/>
  <c r="DB12"/>
  <c r="DK12"/>
  <c r="DL12"/>
  <c r="DM12"/>
  <c r="J4"/>
  <c r="X4"/>
  <c r="Y4"/>
  <c r="Z4"/>
  <c r="AM4"/>
  <c r="AN4"/>
  <c r="AO4"/>
  <c r="BA4"/>
  <c r="BB4"/>
  <c r="BC4"/>
  <c r="BO4"/>
  <c r="BP4"/>
  <c r="BQ4"/>
  <c r="CC13"/>
  <c r="CD13"/>
  <c r="CE13"/>
  <c r="CO13"/>
  <c r="CP13"/>
  <c r="CQ13"/>
  <c r="CZ13"/>
  <c r="DA13"/>
  <c r="DB13"/>
  <c r="DK13"/>
  <c r="DL13"/>
  <c r="DM13"/>
  <c r="J10"/>
  <c r="X10"/>
  <c r="Y10"/>
  <c r="Z10"/>
  <c r="AM10"/>
  <c r="AN10"/>
  <c r="AO10"/>
  <c r="BA10"/>
  <c r="BB10"/>
  <c r="BC10"/>
  <c r="BO10"/>
  <c r="BP10"/>
  <c r="BQ10"/>
  <c r="CC14"/>
  <c r="CD14"/>
  <c r="CE14"/>
  <c r="CO14"/>
  <c r="CP14"/>
  <c r="CQ14"/>
  <c r="CZ14"/>
  <c r="DA14"/>
  <c r="DB14"/>
  <c r="DK14"/>
  <c r="DL14"/>
  <c r="DM14"/>
  <c r="J7"/>
  <c r="X7"/>
  <c r="Y7"/>
  <c r="Z7"/>
  <c r="AM7"/>
  <c r="AN7"/>
  <c r="AO7"/>
  <c r="BA7"/>
  <c r="BB7"/>
  <c r="BC7"/>
  <c r="BO7"/>
  <c r="BP7"/>
  <c r="BQ7"/>
  <c r="CC15"/>
  <c r="CD15"/>
  <c r="CE15"/>
  <c r="CO15"/>
  <c r="CP15"/>
  <c r="CQ15"/>
  <c r="CZ15"/>
  <c r="DA15"/>
  <c r="DB15"/>
  <c r="DK15"/>
  <c r="DL15"/>
  <c r="DM15"/>
  <c r="BA11"/>
  <c r="BB11"/>
  <c r="BC11"/>
  <c r="BO11"/>
  <c r="BP11"/>
  <c r="BQ11"/>
  <c r="CC4"/>
  <c r="CD4"/>
  <c r="CE4"/>
  <c r="BA9"/>
  <c r="BB9"/>
  <c r="BC9"/>
  <c r="BO9"/>
  <c r="BP9"/>
  <c r="BQ9"/>
  <c r="CC5"/>
  <c r="CD5"/>
  <c r="CE5"/>
  <c r="AM9"/>
  <c r="X9"/>
  <c r="AM11"/>
  <c r="X11"/>
  <c r="AN9"/>
  <c r="AN11"/>
  <c r="Y9"/>
  <c r="CQ5"/>
  <c r="CQ4"/>
  <c r="AO9"/>
  <c r="AO11"/>
  <c r="Z9"/>
  <c r="Z11"/>
  <c r="Y11"/>
  <c r="DM5"/>
  <c r="DL5"/>
  <c r="DK5"/>
  <c r="DB5"/>
  <c r="DA5"/>
  <c r="CZ5"/>
  <c r="DC5" s="1"/>
  <c r="CP5"/>
  <c r="CO5"/>
  <c r="CR5" s="1"/>
  <c r="J9"/>
  <c r="DK4"/>
  <c r="DL4"/>
  <c r="DM4"/>
  <c r="CZ4"/>
  <c r="DA4"/>
  <c r="DB4"/>
  <c r="CO4"/>
  <c r="CP4"/>
  <c r="J11"/>
  <c r="I11" l="1"/>
  <c r="BR6"/>
  <c r="BR12"/>
  <c r="DC6"/>
  <c r="CR6"/>
  <c r="CF6"/>
  <c r="CR10"/>
  <c r="DN6"/>
  <c r="CF4"/>
  <c r="DC15"/>
  <c r="CF15"/>
  <c r="DN14"/>
  <c r="CR14"/>
  <c r="BR10"/>
  <c r="DC13"/>
  <c r="CF13"/>
  <c r="DN12"/>
  <c r="CR12"/>
  <c r="CF10"/>
  <c r="DN7"/>
  <c r="CR7"/>
  <c r="DN15"/>
  <c r="CR15"/>
  <c r="BR7"/>
  <c r="DC14"/>
  <c r="CF14"/>
  <c r="DN13"/>
  <c r="CR13"/>
  <c r="BR4"/>
  <c r="DC12"/>
  <c r="CF12"/>
  <c r="BR14"/>
  <c r="DC7"/>
  <c r="CF5"/>
  <c r="DN11"/>
  <c r="CR11"/>
  <c r="DC17"/>
  <c r="CF17"/>
  <c r="DN9"/>
  <c r="CR9"/>
  <c r="DC8"/>
  <c r="CF8"/>
  <c r="CR4"/>
  <c r="DC4"/>
  <c r="DN4"/>
  <c r="DN5"/>
  <c r="I9"/>
  <c r="BR15"/>
  <c r="DC11"/>
  <c r="CF11"/>
  <c r="DN17"/>
  <c r="CR17"/>
  <c r="DC9"/>
  <c r="CF9"/>
  <c r="DN8"/>
  <c r="CR8"/>
  <c r="DC10"/>
  <c r="CG5"/>
  <c r="BR5"/>
  <c r="BR17"/>
  <c r="BR9"/>
  <c r="BR13"/>
  <c r="BR8"/>
  <c r="CG17"/>
  <c r="CG8"/>
  <c r="CG11"/>
  <c r="CG9"/>
  <c r="CG4"/>
  <c r="BR11"/>
  <c r="CG15"/>
  <c r="I7"/>
  <c r="CG14"/>
  <c r="I10"/>
  <c r="CG13"/>
  <c r="I4"/>
  <c r="CG12"/>
  <c r="AP5"/>
  <c r="AP13"/>
  <c r="AP17"/>
  <c r="AP8"/>
  <c r="AP6"/>
  <c r="AP12"/>
  <c r="AA9"/>
  <c r="BD11"/>
  <c r="AP7"/>
  <c r="AP10"/>
  <c r="AP4"/>
  <c r="I5"/>
  <c r="I13"/>
  <c r="I17"/>
  <c r="I8"/>
  <c r="CG10"/>
  <c r="CG7"/>
  <c r="I6"/>
  <c r="CG6"/>
  <c r="I12"/>
  <c r="BD7"/>
  <c r="H7"/>
  <c r="AA7"/>
  <c r="BD10"/>
  <c r="H10"/>
  <c r="AA10"/>
  <c r="BD4"/>
  <c r="H4"/>
  <c r="AA4"/>
  <c r="BD15"/>
  <c r="AP15"/>
  <c r="I15"/>
  <c r="H15"/>
  <c r="AA15"/>
  <c r="BD5"/>
  <c r="H5"/>
  <c r="AA5"/>
  <c r="BD13"/>
  <c r="H13"/>
  <c r="AA13"/>
  <c r="BD17"/>
  <c r="H17"/>
  <c r="AA17"/>
  <c r="AP14"/>
  <c r="I14"/>
  <c r="BD8"/>
  <c r="H8"/>
  <c r="AA8"/>
  <c r="BD14"/>
  <c r="H14"/>
  <c r="AA14"/>
  <c r="BD6"/>
  <c r="H6"/>
  <c r="AA6"/>
  <c r="BD12"/>
  <c r="H12"/>
  <c r="AA12"/>
  <c r="BD9"/>
  <c r="H9"/>
  <c r="G9" s="1"/>
  <c r="BS7"/>
  <c r="BS4"/>
  <c r="BS5"/>
  <c r="BS17"/>
  <c r="BS14"/>
  <c r="BS12"/>
  <c r="BS11"/>
  <c r="BS10"/>
  <c r="BS15"/>
  <c r="BS13"/>
  <c r="BS8"/>
  <c r="BS6"/>
  <c r="BS9"/>
  <c r="BE10"/>
  <c r="BE15"/>
  <c r="BE13"/>
  <c r="BE8"/>
  <c r="BE6"/>
  <c r="BE9"/>
  <c r="BE11"/>
  <c r="BE7"/>
  <c r="BE4"/>
  <c r="BE5"/>
  <c r="BE17"/>
  <c r="BE14"/>
  <c r="BE12"/>
  <c r="H11"/>
  <c r="G11" s="1"/>
  <c r="G7"/>
  <c r="G10"/>
  <c r="G4"/>
  <c r="G15"/>
  <c r="G5"/>
  <c r="G13"/>
  <c r="G17"/>
  <c r="G8"/>
  <c r="G14"/>
  <c r="G6"/>
  <c r="G12"/>
  <c r="AP9"/>
  <c r="AP11"/>
  <c r="AA11"/>
  <c r="AQ7" l="1"/>
  <c r="AQ4"/>
  <c r="AQ5"/>
  <c r="AQ17"/>
  <c r="AQ14"/>
  <c r="AQ12"/>
  <c r="AQ11"/>
  <c r="AQ10"/>
  <c r="AQ15"/>
  <c r="AQ13"/>
  <c r="AQ8"/>
  <c r="AQ6"/>
  <c r="AQ9"/>
  <c r="AB10"/>
  <c r="F10" s="1"/>
  <c r="AB15"/>
  <c r="F15" s="1"/>
  <c r="AB13"/>
  <c r="F13" s="1"/>
  <c r="AB8"/>
  <c r="F8" s="1"/>
  <c r="AB6"/>
  <c r="F6" s="1"/>
  <c r="AB11"/>
  <c r="F11" s="1"/>
  <c r="AB4"/>
  <c r="F4" s="1"/>
  <c r="AB17"/>
  <c r="F17" s="1"/>
  <c r="AB12"/>
  <c r="F12" s="1"/>
  <c r="AB7"/>
  <c r="F7" s="1"/>
  <c r="AB5"/>
  <c r="F5" s="1"/>
  <c r="AB14"/>
  <c r="F14" s="1"/>
  <c r="AB9"/>
  <c r="F9" s="1"/>
</calcChain>
</file>

<file path=xl/sharedStrings.xml><?xml version="1.0" encoding="utf-8"?>
<sst xmlns="http://schemas.openxmlformats.org/spreadsheetml/2006/main" count="158" uniqueCount="57">
  <si>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</si>
  <si>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</si>
  <si>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</si>
  <si>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</si>
  <si>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</si>
  <si>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</si>
  <si>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</si>
  <si>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</si>
  <si>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</si>
  <si>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</si>
  <si>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</si>
  <si>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</si>
  <si>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</si>
  <si>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</si>
  <si>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</si>
  <si>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</si>
  <si>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</si>
  <si>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</si>
  <si>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</si>
  <si>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</si>
  <si>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</si>
  <si>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</si>
  <si>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</si>
  <si>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</si>
  <si>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</si>
  <si>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</si>
  <si>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</si>
  <si>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</si>
  <si>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</si>
  <si>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</si>
  <si>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</si>
  <si>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</si>
  <si>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</si>
  <si>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</si>
  <si>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</si>
  <si>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</si>
  <si>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</si>
  <si>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</si>
  <si>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</si>
  <si>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</si>
  <si>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Mike B</t>
  </si>
  <si>
    <t>Steve H</t>
  </si>
  <si>
    <t>Howard G</t>
  </si>
  <si>
    <t>Rich N</t>
  </si>
  <si>
    <t>Michael C</t>
  </si>
  <si>
    <t>Ron M</t>
  </si>
  <si>
    <t>RJ H</t>
  </si>
  <si>
    <t>Rick G</t>
  </si>
  <si>
    <t>Gary R</t>
  </si>
  <si>
    <t>Brian J</t>
  </si>
  <si>
    <t>Kirk S</t>
  </si>
  <si>
    <t>Grady S</t>
  </si>
  <si>
    <t>Iron</t>
  </si>
  <si>
    <t>Open</t>
  </si>
  <si>
    <t>Iron Sights</t>
  </si>
  <si>
    <t>Open (optic, laser, etc.)</t>
  </si>
  <si>
    <t>Joe P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</si>
</sst>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0" fontId="0" fillId="0" borderId="27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7"/>
  <sheetViews>
    <sheetView tabSelected="1" workbookViewId="0">
      <selection activeCell="A18" sqref="A18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28515625" style="1" customWidth="1"/>
    <col min="26" max="26" width="4.140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2851562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5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1" t="s">
        <v>33</v>
      </c>
      <c r="C1" s="31" t="s">
        <v>0</v>
      </c>
      <c r="D1" s="24"/>
      <c r="E1" s="24"/>
      <c r="F1" s="36" t="s">
        <v>1</v>
      </c>
      <c r="G1" s="38"/>
      <c r="H1" s="38"/>
      <c r="I1" s="38"/>
      <c r="J1" s="37"/>
      <c r="K1" s="36" t="s">
        <v>2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7"/>
      <c r="AB1" s="24"/>
      <c r="AC1" s="36" t="s">
        <v>3</v>
      </c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7"/>
      <c r="AR1" s="36" t="s">
        <v>4</v>
      </c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7"/>
      <c r="BF1" s="36" t="s">
        <v>5</v>
      </c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7"/>
      <c r="BS1" s="24"/>
      <c r="BT1" s="39" t="s">
        <v>6</v>
      </c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1"/>
      <c r="CH1" s="36" t="s">
        <v>7</v>
      </c>
      <c r="CI1" s="37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4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7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5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5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5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5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5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5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5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5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55" t="s">
        <v>54</v>
      </c>
      <c r="B3" s="56"/>
      <c r="C3" s="56"/>
      <c r="D3" s="56"/>
      <c r="E3" s="56"/>
      <c r="F3" s="46"/>
      <c r="G3" s="47"/>
      <c r="H3" s="48"/>
      <c r="I3" s="49"/>
      <c r="J3" s="50"/>
      <c r="K3" s="51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52"/>
      <c r="X3" s="53"/>
      <c r="Y3" s="45"/>
      <c r="Z3" s="45"/>
      <c r="AA3" s="44"/>
      <c r="AB3" s="45"/>
      <c r="AC3" s="51"/>
      <c r="AD3" s="45"/>
      <c r="AE3" s="45"/>
      <c r="AF3" s="45"/>
      <c r="AG3" s="45"/>
      <c r="AH3" s="45"/>
      <c r="AI3" s="45"/>
      <c r="AJ3" s="45"/>
      <c r="AK3" s="45"/>
      <c r="AL3" s="54"/>
      <c r="AM3" s="53"/>
      <c r="AN3" s="45"/>
      <c r="AO3" s="45"/>
      <c r="AP3" s="44"/>
      <c r="AQ3" s="45"/>
      <c r="AR3" s="51"/>
      <c r="AS3" s="45"/>
      <c r="AT3" s="45"/>
      <c r="AU3" s="45"/>
      <c r="AV3" s="45"/>
      <c r="AW3" s="45"/>
      <c r="AX3" s="45"/>
      <c r="AY3" s="45"/>
      <c r="AZ3" s="54"/>
      <c r="BA3" s="53"/>
      <c r="BB3" s="45"/>
      <c r="BC3" s="45"/>
      <c r="BD3" s="44"/>
      <c r="BE3" s="45"/>
      <c r="BF3" s="51"/>
      <c r="BG3" s="45"/>
      <c r="BH3" s="45"/>
      <c r="BI3" s="45"/>
      <c r="BJ3" s="45"/>
      <c r="BK3" s="45"/>
      <c r="BL3" s="45"/>
      <c r="BM3" s="45"/>
      <c r="BN3" s="54"/>
      <c r="BO3" s="53"/>
      <c r="BP3" s="45"/>
      <c r="BQ3" s="45"/>
      <c r="BR3" s="44"/>
      <c r="BS3" s="45"/>
      <c r="BT3" s="51"/>
      <c r="BU3" s="45"/>
      <c r="BV3" s="45"/>
      <c r="BW3" s="45"/>
      <c r="BX3" s="45"/>
      <c r="BY3" s="45"/>
      <c r="BZ3" s="45"/>
      <c r="CA3" s="45"/>
      <c r="CB3" s="54"/>
      <c r="CC3" s="53"/>
      <c r="CD3" s="45"/>
      <c r="CE3" s="45"/>
      <c r="CF3" s="44"/>
      <c r="CG3" s="45"/>
      <c r="CH3" s="51"/>
      <c r="CI3" s="45"/>
      <c r="CJ3" s="45"/>
      <c r="CK3" s="45"/>
      <c r="CL3" s="45"/>
      <c r="CM3" s="45"/>
      <c r="CN3" s="54"/>
      <c r="CO3" s="53"/>
      <c r="CP3" s="45"/>
      <c r="CQ3" s="45"/>
      <c r="CR3" s="44"/>
      <c r="CS3" s="51"/>
      <c r="CT3" s="45"/>
      <c r="CU3" s="45"/>
      <c r="CV3" s="45"/>
      <c r="CW3" s="45"/>
      <c r="CX3" s="45"/>
      <c r="CY3" s="54"/>
      <c r="CZ3" s="53"/>
      <c r="DA3" s="45"/>
      <c r="DB3" s="45"/>
      <c r="DC3" s="44"/>
      <c r="DD3" s="51"/>
      <c r="DE3" s="45"/>
      <c r="DF3" s="45"/>
      <c r="DG3" s="45"/>
      <c r="DH3" s="45"/>
      <c r="DI3" s="45"/>
      <c r="DJ3" s="54"/>
      <c r="DK3" s="53"/>
      <c r="DL3" s="45"/>
      <c r="DM3" s="45"/>
      <c r="DN3" s="44"/>
    </row>
    <row r="4" spans="1:118" ht="15">
      <c r="A4" s="32">
        <v>1</v>
      </c>
      <c r="B4" s="33">
        <v>1</v>
      </c>
      <c r="C4" s="42" t="s">
        <v>49</v>
      </c>
      <c r="D4" s="25"/>
      <c r="E4" s="43" t="s">
        <v>52</v>
      </c>
      <c r="F4" s="29">
        <f xml:space="preserve"> AB4+AQ4+BE4+BS4</f>
        <v>376.81997371879106</v>
      </c>
      <c r="G4" s="30">
        <f>H4+I4+J4</f>
        <v>159.47</v>
      </c>
      <c r="H4" s="21">
        <f>X4+AM4+BA4+BO4+CC4+CO4+CZ4+DK4</f>
        <v>154.47</v>
      </c>
      <c r="I4" s="7">
        <f>Z4+AO4+BC4+BQ4+CE4+CQ4+DB4+DM4</f>
        <v>0</v>
      </c>
      <c r="J4" s="23">
        <f>R4+AG4+AU4+BI4+BW4+CJ4+CU4+DF4</f>
        <v>5</v>
      </c>
      <c r="K4" s="12">
        <v>27.55</v>
      </c>
      <c r="L4" s="2"/>
      <c r="M4" s="2"/>
      <c r="N4" s="2"/>
      <c r="O4" s="2"/>
      <c r="P4" s="2"/>
      <c r="Q4" s="2"/>
      <c r="R4" s="3">
        <v>0</v>
      </c>
      <c r="S4" s="3"/>
      <c r="T4" s="3"/>
      <c r="U4" s="3"/>
      <c r="V4" s="3"/>
      <c r="W4" s="13"/>
      <c r="X4" s="6">
        <f>IF(K4="DQ",0,K4+L4+M4+N4+O4+P4+Q4)</f>
        <v>27.55</v>
      </c>
      <c r="Y4" s="10">
        <f>R4</f>
        <v>0</v>
      </c>
      <c r="Z4" s="3">
        <f>(S4*5)+(T4*10)+(U4*10)+(V4*15)+(W4*20)</f>
        <v>0</v>
      </c>
      <c r="AA4" s="11">
        <f>IF(K4="DQ",0,X4+Y4+Z4)</f>
        <v>27.55</v>
      </c>
      <c r="AB4" s="28">
        <f>(MIN(AA$4:AA$15)/AA4)*100</f>
        <v>100</v>
      </c>
      <c r="AC4" s="12">
        <v>36.049999999999997</v>
      </c>
      <c r="AD4" s="2"/>
      <c r="AE4" s="2"/>
      <c r="AF4" s="2"/>
      <c r="AG4" s="3">
        <v>2</v>
      </c>
      <c r="AH4" s="3"/>
      <c r="AI4" s="3"/>
      <c r="AJ4" s="3"/>
      <c r="AK4" s="3"/>
      <c r="AL4" s="3"/>
      <c r="AM4" s="6">
        <f>IF(AC4="DQ",0,AC4+AD4+AE4+AF4)</f>
        <v>36.049999999999997</v>
      </c>
      <c r="AN4" s="10">
        <f>AG4</f>
        <v>2</v>
      </c>
      <c r="AO4" s="3">
        <f>(AH4*5)+(AI4*10)+(AJ4*10)+(AK4*15)+(AL4*20)</f>
        <v>0</v>
      </c>
      <c r="AP4" s="11">
        <f>IF(AC4="DQ",0,AM4+AN4+AO4)</f>
        <v>38.049999999999997</v>
      </c>
      <c r="AQ4" s="28">
        <f>(MIN(AP$4:AP$15)/AP4)*100</f>
        <v>76.819973718791061</v>
      </c>
      <c r="AR4" s="12">
        <v>40.72</v>
      </c>
      <c r="AS4" s="2"/>
      <c r="AT4" s="2"/>
      <c r="AU4" s="3">
        <v>0</v>
      </c>
      <c r="AV4" s="3"/>
      <c r="AW4" s="3"/>
      <c r="AX4" s="3"/>
      <c r="AY4" s="3"/>
      <c r="AZ4" s="3"/>
      <c r="BA4" s="6">
        <f>AR4+AS4+AT4</f>
        <v>40.72</v>
      </c>
      <c r="BB4" s="10">
        <f>AU4</f>
        <v>0</v>
      </c>
      <c r="BC4" s="3">
        <f>(AV4*5)+(AW4*10)+(AX4*10)+(AY4*15)+(AZ4*20)</f>
        <v>0</v>
      </c>
      <c r="BD4" s="11">
        <f>BA4+BB4+BC4</f>
        <v>40.72</v>
      </c>
      <c r="BE4" s="28">
        <f>(MIN(BD$4:BD$15)/BD4)*100</f>
        <v>100</v>
      </c>
      <c r="BF4" s="12">
        <v>50.15</v>
      </c>
      <c r="BG4" s="2"/>
      <c r="BH4" s="2"/>
      <c r="BI4" s="3">
        <v>3</v>
      </c>
      <c r="BJ4" s="3"/>
      <c r="BK4" s="3"/>
      <c r="BL4" s="3"/>
      <c r="BM4" s="3"/>
      <c r="BN4" s="3"/>
      <c r="BO4" s="6">
        <f>BF4+BG4+BH4</f>
        <v>50.15</v>
      </c>
      <c r="BP4" s="10">
        <f>BI4</f>
        <v>3</v>
      </c>
      <c r="BQ4" s="3">
        <f>(BJ4*5)+(BK4*10)+(BL4*10)+(BM4*15)+(BN4*20)</f>
        <v>0</v>
      </c>
      <c r="BR4" s="11">
        <f>IF(BF4="DQ",0,BO4+BP4+BQ4)</f>
        <v>53.15</v>
      </c>
      <c r="BS4" s="28">
        <f>(MIN(BR$4:BR$15)/BR4)*100</f>
        <v>100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28" t="e">
        <f>(MIN(CF$4:CF$15)/CF4)*100</f>
        <v>#DIV/0!</v>
      </c>
      <c r="CH4" s="12"/>
      <c r="CI4" s="2"/>
      <c r="CJ4" s="3"/>
      <c r="CK4" s="3"/>
      <c r="CL4" s="3"/>
      <c r="CM4" s="3"/>
      <c r="CN4" s="3"/>
      <c r="CO4" s="6">
        <f t="shared" ref="CO4:CO11" si="0">CH4+CI4</f>
        <v>0</v>
      </c>
      <c r="CP4" s="10">
        <f t="shared" ref="CP4:CP11" si="1">CJ4/2</f>
        <v>0</v>
      </c>
      <c r="CQ4" s="3">
        <f>(CJ4*5)+(CK4*10)+(CL4*10)+(CM4*15)+(CN4*20)</f>
        <v>0</v>
      </c>
      <c r="CR4" s="11">
        <f t="shared" ref="CR4:CR11" si="2">CO4+CP4+CQ4</f>
        <v>0</v>
      </c>
      <c r="CS4" s="12"/>
      <c r="CT4" s="2"/>
      <c r="CU4" s="3"/>
      <c r="CV4" s="3"/>
      <c r="CW4" s="3"/>
      <c r="CX4" s="3"/>
      <c r="CY4" s="3"/>
      <c r="CZ4" s="6">
        <f t="shared" ref="CZ4:CZ11" si="3">CS4+CT4</f>
        <v>0</v>
      </c>
      <c r="DA4" s="10">
        <f t="shared" ref="DA4:DA11" si="4">CU4/2</f>
        <v>0</v>
      </c>
      <c r="DB4" s="3">
        <f t="shared" ref="DB4:DB11" si="5">(CV4*3)+(CW4*5)+(CX4*5)+(CY4*20)</f>
        <v>0</v>
      </c>
      <c r="DC4" s="11">
        <f t="shared" ref="DC4:DC11" si="6">CZ4+DA4+DB4</f>
        <v>0</v>
      </c>
      <c r="DD4" s="12"/>
      <c r="DE4" s="2"/>
      <c r="DF4" s="3"/>
      <c r="DG4" s="3"/>
      <c r="DH4" s="3"/>
      <c r="DI4" s="3"/>
      <c r="DJ4" s="3"/>
      <c r="DK4" s="6">
        <f t="shared" ref="DK4:DK11" si="7">DD4+DE4</f>
        <v>0</v>
      </c>
      <c r="DL4" s="10">
        <f t="shared" ref="DL4:DL11" si="8">DF4/2</f>
        <v>0</v>
      </c>
      <c r="DM4" s="3">
        <f t="shared" ref="DM4:DM11" si="9">(DG4*3)+(DH4*5)+(DI4*5)+(DJ4*20)</f>
        <v>0</v>
      </c>
      <c r="DN4" s="11">
        <f t="shared" ref="DN4:DN11" si="10">DK4+DL4+DM4</f>
        <v>0</v>
      </c>
    </row>
    <row r="5" spans="1:118" ht="15">
      <c r="A5" s="32">
        <v>2</v>
      </c>
      <c r="B5" s="33">
        <v>2</v>
      </c>
      <c r="C5" s="42" t="s">
        <v>48</v>
      </c>
      <c r="D5" s="9"/>
      <c r="E5" s="9" t="s">
        <v>52</v>
      </c>
      <c r="F5" s="29">
        <f xml:space="preserve"> AB5+AQ5+BE5+BS5</f>
        <v>339.34193056638065</v>
      </c>
      <c r="G5" s="30">
        <f>H5+I5+J5</f>
        <v>183.6</v>
      </c>
      <c r="H5" s="21">
        <f>X5+AM5+BA5+BO5+CC5+CO5+CZ5+DK5</f>
        <v>166.6</v>
      </c>
      <c r="I5" s="7">
        <f>Z5+AO5+BC5+BQ5+CE5+CQ5+DB5+DM5</f>
        <v>0</v>
      </c>
      <c r="J5" s="23">
        <f>R5+AG5+AU5+BI5+BW5+CJ5+CU5+DF5</f>
        <v>17</v>
      </c>
      <c r="K5" s="12">
        <v>31.68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3"/>
      <c r="X5" s="6">
        <f>IF(K5="DQ",0,K5+L5+M5+N5+O5+P5+Q5)</f>
        <v>31.68</v>
      </c>
      <c r="Y5" s="10">
        <f>R5</f>
        <v>0</v>
      </c>
      <c r="Z5" s="3">
        <f>(S5*5)+(T5*10)+(U5*10)+(V5*15)+(W5*20)</f>
        <v>0</v>
      </c>
      <c r="AA5" s="11">
        <f>IF(K5="DQ",0,X5+Y5+Z5)</f>
        <v>31.68</v>
      </c>
      <c r="AB5" s="28">
        <f>(MIN(AA$4:AA$15)/AA5)*100</f>
        <v>86.963383838383848</v>
      </c>
      <c r="AC5" s="12">
        <v>26.23</v>
      </c>
      <c r="AD5" s="2"/>
      <c r="AE5" s="2"/>
      <c r="AF5" s="2"/>
      <c r="AG5" s="3">
        <v>3</v>
      </c>
      <c r="AH5" s="3"/>
      <c r="AI5" s="3"/>
      <c r="AJ5" s="3"/>
      <c r="AK5" s="3"/>
      <c r="AL5" s="3"/>
      <c r="AM5" s="6">
        <f>IF(AC5="DQ",0,AC5+AD5+AE5+AF5)</f>
        <v>26.23</v>
      </c>
      <c r="AN5" s="10">
        <f>AG5</f>
        <v>3</v>
      </c>
      <c r="AO5" s="3">
        <f>(AH5*5)+(AI5*10)+(AJ5*10)+(AK5*15)+(AL5*20)</f>
        <v>0</v>
      </c>
      <c r="AP5" s="11">
        <f>IF(AC5="DQ",0,AM5+AN5+AO5)</f>
        <v>29.23</v>
      </c>
      <c r="AQ5" s="28">
        <f>(MIN(AP$4:AP$15)/AP5)*100</f>
        <v>100</v>
      </c>
      <c r="AR5" s="12">
        <v>58.16</v>
      </c>
      <c r="AS5" s="2"/>
      <c r="AT5" s="2"/>
      <c r="AU5" s="3">
        <v>0</v>
      </c>
      <c r="AV5" s="3"/>
      <c r="AW5" s="3"/>
      <c r="AX5" s="3"/>
      <c r="AY5" s="3"/>
      <c r="AZ5" s="3"/>
      <c r="BA5" s="6">
        <f>AR5+AS5+AT5</f>
        <v>58.16</v>
      </c>
      <c r="BB5" s="10">
        <f>AU5</f>
        <v>0</v>
      </c>
      <c r="BC5" s="3">
        <f>(AV5*5)+(AW5*10)+(AX5*10)+(AY5*15)+(AZ5*20)</f>
        <v>0</v>
      </c>
      <c r="BD5" s="11">
        <f>BA5+BB5+BC5</f>
        <v>58.16</v>
      </c>
      <c r="BE5" s="28">
        <f>(MIN(BD$4:BD$15)/BD5)*100</f>
        <v>70.013755158184324</v>
      </c>
      <c r="BF5" s="12">
        <v>50.53</v>
      </c>
      <c r="BG5" s="2"/>
      <c r="BH5" s="2"/>
      <c r="BI5" s="3">
        <v>14</v>
      </c>
      <c r="BJ5" s="3"/>
      <c r="BK5" s="3"/>
      <c r="BL5" s="3"/>
      <c r="BM5" s="3"/>
      <c r="BN5" s="3"/>
      <c r="BO5" s="6">
        <f>BF5+BG5+BH5</f>
        <v>50.53</v>
      </c>
      <c r="BP5" s="10">
        <f>BI5</f>
        <v>14</v>
      </c>
      <c r="BQ5" s="3">
        <f>(BJ5*5)+(BK5*10)+(BL5*10)+(BM5*15)+(BN5*20)</f>
        <v>0</v>
      </c>
      <c r="BR5" s="11">
        <f>IF(BF5="DQ",0,BO5+BP5+BQ5)</f>
        <v>64.53</v>
      </c>
      <c r="BS5" s="28">
        <f>(MIN(BR$4:BR$15)/BR5)*100</f>
        <v>82.364791569812496</v>
      </c>
      <c r="BT5" s="12"/>
      <c r="BU5" s="2"/>
      <c r="BV5" s="2"/>
      <c r="BW5" s="3"/>
      <c r="BX5" s="3"/>
      <c r="BY5" s="3"/>
      <c r="BZ5" s="3"/>
      <c r="CA5" s="3"/>
      <c r="CB5" s="3"/>
      <c r="CC5" s="6">
        <f t="shared" ref="CC5:CC15" si="11">IF(BT5="DQ",0,BT5+BU5+BV5)</f>
        <v>0</v>
      </c>
      <c r="CD5" s="10">
        <f t="shared" ref="CD5:CD15" si="12">BW5</f>
        <v>0</v>
      </c>
      <c r="CE5" s="3">
        <f t="shared" ref="CE5:CE15" si="13">(BX5*5)+(BY5*10)+(BZ5*10)+(CA5*15)+(CB5*20)</f>
        <v>0</v>
      </c>
      <c r="CF5" s="11">
        <f t="shared" ref="CF5:CF15" si="14">IF(BT5="DQ",0,CC5+CD5+CE5)</f>
        <v>0</v>
      </c>
      <c r="CG5" s="28" t="e">
        <f>(MIN(CF$4:CF$15)/CF5)*100</f>
        <v>#DIV/0!</v>
      </c>
      <c r="CH5" s="12"/>
      <c r="CI5" s="2"/>
      <c r="CJ5" s="3"/>
      <c r="CK5" s="3"/>
      <c r="CL5" s="3"/>
      <c r="CM5" s="3"/>
      <c r="CN5" s="3"/>
      <c r="CO5" s="6">
        <f t="shared" si="0"/>
        <v>0</v>
      </c>
      <c r="CP5" s="10">
        <f t="shared" si="1"/>
        <v>0</v>
      </c>
      <c r="CQ5" s="3">
        <f t="shared" ref="CQ5:CQ15" si="15">(CJ5*5)+(CK5*10)+(CL5*10)+(CM5*15)+(CN5*20)</f>
        <v>0</v>
      </c>
      <c r="CR5" s="11">
        <f t="shared" si="2"/>
        <v>0</v>
      </c>
      <c r="CS5" s="12"/>
      <c r="CT5" s="2"/>
      <c r="CU5" s="3"/>
      <c r="CV5" s="3"/>
      <c r="CW5" s="3"/>
      <c r="CX5" s="3"/>
      <c r="CY5" s="3"/>
      <c r="CZ5" s="6">
        <f t="shared" si="3"/>
        <v>0</v>
      </c>
      <c r="DA5" s="10">
        <f t="shared" si="4"/>
        <v>0</v>
      </c>
      <c r="DB5" s="3">
        <f t="shared" si="5"/>
        <v>0</v>
      </c>
      <c r="DC5" s="11">
        <f t="shared" si="6"/>
        <v>0</v>
      </c>
      <c r="DD5" s="12"/>
      <c r="DE5" s="2"/>
      <c r="DF5" s="3"/>
      <c r="DG5" s="3"/>
      <c r="DH5" s="3"/>
      <c r="DI5" s="3"/>
      <c r="DJ5" s="3"/>
      <c r="DK5" s="6">
        <f t="shared" si="7"/>
        <v>0</v>
      </c>
      <c r="DL5" s="10">
        <f t="shared" si="8"/>
        <v>0</v>
      </c>
      <c r="DM5" s="3">
        <f t="shared" si="9"/>
        <v>0</v>
      </c>
      <c r="DN5" s="11">
        <f t="shared" si="10"/>
        <v>0</v>
      </c>
    </row>
    <row r="6" spans="1:118" ht="15">
      <c r="A6" s="32">
        <v>3</v>
      </c>
      <c r="B6" s="33">
        <v>3</v>
      </c>
      <c r="C6" s="42" t="s">
        <v>43</v>
      </c>
      <c r="D6" s="9"/>
      <c r="E6" s="9" t="s">
        <v>52</v>
      </c>
      <c r="F6" s="29">
        <f xml:space="preserve"> AB6+AQ6+BE6+BS6</f>
        <v>302.08404706001886</v>
      </c>
      <c r="G6" s="30">
        <f>H6+I6+J6</f>
        <v>200.07000000000002</v>
      </c>
      <c r="H6" s="21">
        <f>X6+AM6+BA6+BO6+CC6+CO6+CZ6+DK6</f>
        <v>189.07000000000002</v>
      </c>
      <c r="I6" s="7">
        <f>Z6+AO6+BC6+BQ6+CE6+CQ6+DB6+DM6</f>
        <v>0</v>
      </c>
      <c r="J6" s="23">
        <f>R6+AG6+AU6+BI6+BW6+CJ6+CU6+DF6</f>
        <v>11</v>
      </c>
      <c r="K6" s="12">
        <v>36.31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3"/>
      <c r="X6" s="6">
        <f>IF(K6="DQ",0,K6+L6+M6+N6+O6+P6+Q6)</f>
        <v>36.31</v>
      </c>
      <c r="Y6" s="10">
        <f>R6</f>
        <v>0</v>
      </c>
      <c r="Z6" s="3">
        <f>(S6*5)+(T6*10)+(U6*10)+(V6*15)+(W6*20)</f>
        <v>0</v>
      </c>
      <c r="AA6" s="11">
        <f>IF(K6="DQ",0,X6+Y6+Z6)</f>
        <v>36.31</v>
      </c>
      <c r="AB6" s="28">
        <f>(MIN(AA$4:AA$15)/AA6)*100</f>
        <v>75.874414761773608</v>
      </c>
      <c r="AC6" s="12">
        <v>34.65</v>
      </c>
      <c r="AD6" s="2"/>
      <c r="AE6" s="2"/>
      <c r="AF6" s="2"/>
      <c r="AG6" s="3">
        <v>4</v>
      </c>
      <c r="AH6" s="3"/>
      <c r="AI6" s="3"/>
      <c r="AJ6" s="3"/>
      <c r="AK6" s="3"/>
      <c r="AL6" s="3"/>
      <c r="AM6" s="6">
        <f>IF(AC6="DQ",0,AC6+AD6+AE6+AF6)</f>
        <v>34.65</v>
      </c>
      <c r="AN6" s="10">
        <f>AG6</f>
        <v>4</v>
      </c>
      <c r="AO6" s="3">
        <f>(AH6*5)+(AI6*10)+(AJ6*10)+(AK6*15)+(AL6*20)</f>
        <v>0</v>
      </c>
      <c r="AP6" s="11">
        <f>IF(AC6="DQ",0,AM6+AN6+AO6)</f>
        <v>38.65</v>
      </c>
      <c r="AQ6" s="28">
        <f>(MIN(AP$4:AP$15)/AP6)*100</f>
        <v>75.627425614489013</v>
      </c>
      <c r="AR6" s="12">
        <v>63.96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63.96</v>
      </c>
      <c r="BB6" s="10">
        <f>AU6</f>
        <v>0</v>
      </c>
      <c r="BC6" s="3">
        <f>(AV6*5)+(AW6*10)+(AX6*10)+(AY6*15)+(AZ6*20)</f>
        <v>0</v>
      </c>
      <c r="BD6" s="11">
        <f>BA6+BB6+BC6</f>
        <v>63.96</v>
      </c>
      <c r="BE6" s="28">
        <f>(MIN(BD$4:BD$15)/BD6)*100</f>
        <v>63.664790494058785</v>
      </c>
      <c r="BF6" s="12">
        <v>54.15</v>
      </c>
      <c r="BG6" s="2"/>
      <c r="BH6" s="2"/>
      <c r="BI6" s="3">
        <v>7</v>
      </c>
      <c r="BJ6" s="3"/>
      <c r="BK6" s="3"/>
      <c r="BL6" s="3"/>
      <c r="BM6" s="3"/>
      <c r="BN6" s="3"/>
      <c r="BO6" s="6">
        <f>BF6+BG6+BH6</f>
        <v>54.15</v>
      </c>
      <c r="BP6" s="10">
        <f>BI6</f>
        <v>7</v>
      </c>
      <c r="BQ6" s="3">
        <f>(BJ6*5)+(BK6*10)+(BL6*10)+(BM6*15)+(BN6*20)</f>
        <v>0</v>
      </c>
      <c r="BR6" s="11">
        <f>IF(BF6="DQ",0,BO6+BP6+BQ6)</f>
        <v>61.15</v>
      </c>
      <c r="BS6" s="28">
        <f>(MIN(BR$4:BR$15)/BR6)*100</f>
        <v>86.917416189697462</v>
      </c>
      <c r="BT6" s="12"/>
      <c r="BU6" s="2"/>
      <c r="BV6" s="2"/>
      <c r="BW6" s="3"/>
      <c r="BX6" s="3"/>
      <c r="BY6" s="3"/>
      <c r="BZ6" s="3"/>
      <c r="CA6" s="3"/>
      <c r="CB6" s="3"/>
      <c r="CC6" s="6">
        <f t="shared" si="11"/>
        <v>0</v>
      </c>
      <c r="CD6" s="10">
        <f t="shared" si="12"/>
        <v>0</v>
      </c>
      <c r="CE6" s="3">
        <f t="shared" si="13"/>
        <v>0</v>
      </c>
      <c r="CF6" s="11">
        <f t="shared" si="14"/>
        <v>0</v>
      </c>
      <c r="CG6" s="28" t="e">
        <f>(MIN(CF$4:CF$15)/CF6)*100</f>
        <v>#DIV/0!</v>
      </c>
      <c r="CH6" s="12"/>
      <c r="CI6" s="2"/>
      <c r="CJ6" s="3"/>
      <c r="CK6" s="3"/>
      <c r="CL6" s="3"/>
      <c r="CM6" s="3"/>
      <c r="CN6" s="3"/>
      <c r="CO6" s="6">
        <f t="shared" si="0"/>
        <v>0</v>
      </c>
      <c r="CP6" s="10">
        <f t="shared" si="1"/>
        <v>0</v>
      </c>
      <c r="CQ6" s="3">
        <f t="shared" si="15"/>
        <v>0</v>
      </c>
      <c r="CR6" s="11">
        <f t="shared" si="2"/>
        <v>0</v>
      </c>
      <c r="CS6" s="12"/>
      <c r="CT6" s="2"/>
      <c r="CU6" s="3"/>
      <c r="CV6" s="3"/>
      <c r="CW6" s="3"/>
      <c r="CX6" s="3"/>
      <c r="CY6" s="3"/>
      <c r="CZ6" s="6">
        <f t="shared" si="3"/>
        <v>0</v>
      </c>
      <c r="DA6" s="10">
        <f t="shared" si="4"/>
        <v>0</v>
      </c>
      <c r="DB6" s="3">
        <f t="shared" si="5"/>
        <v>0</v>
      </c>
      <c r="DC6" s="11">
        <f t="shared" si="6"/>
        <v>0</v>
      </c>
      <c r="DD6" s="12"/>
      <c r="DE6" s="2"/>
      <c r="DF6" s="3"/>
      <c r="DG6" s="3"/>
      <c r="DH6" s="3"/>
      <c r="DI6" s="3"/>
      <c r="DJ6" s="3"/>
      <c r="DK6" s="6">
        <f t="shared" si="7"/>
        <v>0</v>
      </c>
      <c r="DL6" s="10">
        <f t="shared" si="8"/>
        <v>0</v>
      </c>
      <c r="DM6" s="3">
        <f t="shared" si="9"/>
        <v>0</v>
      </c>
      <c r="DN6" s="11">
        <f t="shared" si="10"/>
        <v>0</v>
      </c>
    </row>
    <row r="7" spans="1:118" ht="15">
      <c r="A7" s="32">
        <v>4</v>
      </c>
      <c r="B7" s="33">
        <v>4</v>
      </c>
      <c r="C7" s="8" t="s">
        <v>51</v>
      </c>
      <c r="D7" s="25"/>
      <c r="E7" s="9" t="s">
        <v>52</v>
      </c>
      <c r="F7" s="29">
        <f xml:space="preserve"> AB7+AQ7+BE7+BS7</f>
        <v>260.58803762597876</v>
      </c>
      <c r="G7" s="30">
        <f>H7+I7+J7</f>
        <v>238.35</v>
      </c>
      <c r="H7" s="21">
        <f>X7+AM7+BA7+BO7+CC7+CO7+CZ7+DK7</f>
        <v>237.35</v>
      </c>
      <c r="I7" s="7">
        <f>Z7+AO7+BC7+BQ7+CE7+CQ7+DB7+DM7</f>
        <v>0</v>
      </c>
      <c r="J7" s="23">
        <f>R7+AG7+AU7+BI7+BW7+CJ7+CU7+DF7</f>
        <v>1</v>
      </c>
      <c r="K7" s="12">
        <v>69.45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IF(K7="DQ",0,K7+L7+M7+N7+O7+P7+Q7)</f>
        <v>69.45</v>
      </c>
      <c r="Y7" s="10">
        <f>R7</f>
        <v>0</v>
      </c>
      <c r="Z7" s="3">
        <f>(S7*5)+(T7*10)+(U7*10)+(V7*15)+(W7*20)</f>
        <v>0</v>
      </c>
      <c r="AA7" s="11">
        <f>IF(K7="DQ",0,X7+Y7+Z7)</f>
        <v>69.45</v>
      </c>
      <c r="AB7" s="28">
        <f>(MIN(AA$4:AA$15)/AA7)*100</f>
        <v>39.668826493880488</v>
      </c>
      <c r="AC7" s="12">
        <v>42.34</v>
      </c>
      <c r="AD7" s="2"/>
      <c r="AE7" s="2"/>
      <c r="AF7" s="2"/>
      <c r="AG7" s="3">
        <v>1</v>
      </c>
      <c r="AH7" s="3"/>
      <c r="AI7" s="3"/>
      <c r="AJ7" s="3"/>
      <c r="AK7" s="3"/>
      <c r="AL7" s="3"/>
      <c r="AM7" s="6">
        <f>IF(AC7="DQ",0,AC7+AD7+AE7+AF7)</f>
        <v>42.34</v>
      </c>
      <c r="AN7" s="10">
        <f>AG7</f>
        <v>1</v>
      </c>
      <c r="AO7" s="3">
        <f>(AH7*5)+(AI7*10)+(AJ7*10)+(AK7*15)+(AL7*20)</f>
        <v>0</v>
      </c>
      <c r="AP7" s="11">
        <f>IF(AC7="DQ",0,AM7+AN7+AO7)</f>
        <v>43.34</v>
      </c>
      <c r="AQ7" s="28">
        <f>(MIN(AP$4:AP$15)/AP7)*100</f>
        <v>67.4434702353484</v>
      </c>
      <c r="AR7" s="12">
        <v>69.59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69.59</v>
      </c>
      <c r="BB7" s="10">
        <f>AU7</f>
        <v>0</v>
      </c>
      <c r="BC7" s="3">
        <f>(AV7*5)+(AW7*10)+(AX7*10)+(AY7*15)+(AZ7*20)</f>
        <v>0</v>
      </c>
      <c r="BD7" s="11">
        <f>BA7+BB7+BC7</f>
        <v>69.59</v>
      </c>
      <c r="BE7" s="28">
        <f>(MIN(BD$4:BD$15)/BD7)*100</f>
        <v>58.514154332519027</v>
      </c>
      <c r="BF7" s="12">
        <v>55.97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55.97</v>
      </c>
      <c r="BP7" s="10">
        <f>BI7</f>
        <v>0</v>
      </c>
      <c r="BQ7" s="3">
        <f>(BJ7*5)+(BK7*10)+(BL7*10)+(BM7*15)+(BN7*20)</f>
        <v>0</v>
      </c>
      <c r="BR7" s="11">
        <f>IF(BF7="DQ",0,BO7+BP7+BQ7)</f>
        <v>55.97</v>
      </c>
      <c r="BS7" s="28">
        <f>(MIN(BR$4:BR$15)/BR7)*100</f>
        <v>94.961586564230842</v>
      </c>
      <c r="BT7" s="12"/>
      <c r="BU7" s="2"/>
      <c r="BV7" s="2"/>
      <c r="BW7" s="3"/>
      <c r="BX7" s="3"/>
      <c r="BY7" s="3"/>
      <c r="BZ7" s="3"/>
      <c r="CA7" s="3"/>
      <c r="CB7" s="3"/>
      <c r="CC7" s="6">
        <f t="shared" si="11"/>
        <v>0</v>
      </c>
      <c r="CD7" s="10">
        <f t="shared" si="12"/>
        <v>0</v>
      </c>
      <c r="CE7" s="3">
        <f t="shared" si="13"/>
        <v>0</v>
      </c>
      <c r="CF7" s="11">
        <f t="shared" si="14"/>
        <v>0</v>
      </c>
      <c r="CG7" s="28" t="e">
        <f>(MIN(CF$4:CF$15)/CF7)*100</f>
        <v>#DIV/0!</v>
      </c>
      <c r="CH7" s="12"/>
      <c r="CI7" s="2"/>
      <c r="CJ7" s="3"/>
      <c r="CK7" s="3"/>
      <c r="CL7" s="3"/>
      <c r="CM7" s="3"/>
      <c r="CN7" s="3"/>
      <c r="CO7" s="6">
        <f t="shared" si="0"/>
        <v>0</v>
      </c>
      <c r="CP7" s="10">
        <f t="shared" si="1"/>
        <v>0</v>
      </c>
      <c r="CQ7" s="3">
        <f t="shared" si="15"/>
        <v>0</v>
      </c>
      <c r="CR7" s="11">
        <f t="shared" si="2"/>
        <v>0</v>
      </c>
      <c r="CS7" s="12"/>
      <c r="CT7" s="2"/>
      <c r="CU7" s="3"/>
      <c r="CV7" s="3"/>
      <c r="CW7" s="3"/>
      <c r="CX7" s="3"/>
      <c r="CY7" s="3"/>
      <c r="CZ7" s="6">
        <f t="shared" si="3"/>
        <v>0</v>
      </c>
      <c r="DA7" s="10">
        <f t="shared" si="4"/>
        <v>0</v>
      </c>
      <c r="DB7" s="3">
        <f t="shared" si="5"/>
        <v>0</v>
      </c>
      <c r="DC7" s="11">
        <f t="shared" si="6"/>
        <v>0</v>
      </c>
      <c r="DD7" s="12"/>
      <c r="DE7" s="2"/>
      <c r="DF7" s="3"/>
      <c r="DG7" s="3"/>
      <c r="DH7" s="3"/>
      <c r="DI7" s="3"/>
      <c r="DJ7" s="3"/>
      <c r="DK7" s="6">
        <f t="shared" si="7"/>
        <v>0</v>
      </c>
      <c r="DL7" s="10">
        <f t="shared" si="8"/>
        <v>0</v>
      </c>
      <c r="DM7" s="3">
        <f t="shared" si="9"/>
        <v>0</v>
      </c>
      <c r="DN7" s="11">
        <f t="shared" si="10"/>
        <v>0</v>
      </c>
    </row>
    <row r="8" spans="1:118" ht="15">
      <c r="A8" s="32">
        <v>5</v>
      </c>
      <c r="B8" s="33">
        <v>5</v>
      </c>
      <c r="C8" s="42" t="s">
        <v>45</v>
      </c>
      <c r="D8" s="25"/>
      <c r="E8" s="43" t="s">
        <v>52</v>
      </c>
      <c r="F8" s="29">
        <f xml:space="preserve"> AB8+AQ8+BE8+BS8</f>
        <v>229.13852006672636</v>
      </c>
      <c r="G8" s="30">
        <f>H8+I8+J8</f>
        <v>262.15999999999997</v>
      </c>
      <c r="H8" s="21">
        <f>X8+AM8+BA8+BO8+CC8+CO8+CZ8+DK8</f>
        <v>241.16</v>
      </c>
      <c r="I8" s="7">
        <f>Z8+AO8+BC8+BQ8+CE8+CQ8+DB8+DM8</f>
        <v>15</v>
      </c>
      <c r="J8" s="23">
        <f>R8+AG8+AU8+BI8+BW8+CJ8+CU8+DF8</f>
        <v>6</v>
      </c>
      <c r="K8" s="12">
        <v>43.01</v>
      </c>
      <c r="L8" s="2"/>
      <c r="M8" s="2"/>
      <c r="N8" s="2"/>
      <c r="O8" s="2"/>
      <c r="P8" s="2"/>
      <c r="Q8" s="2"/>
      <c r="R8" s="3">
        <v>0</v>
      </c>
      <c r="S8" s="3">
        <v>3</v>
      </c>
      <c r="T8" s="3"/>
      <c r="U8" s="3"/>
      <c r="V8" s="3"/>
      <c r="W8" s="13"/>
      <c r="X8" s="6">
        <f>IF(K8="DQ",0,K8+L8+M8+N8+O8+P8+Q8)</f>
        <v>43.01</v>
      </c>
      <c r="Y8" s="10">
        <f>R8</f>
        <v>0</v>
      </c>
      <c r="Z8" s="3">
        <f>(S8*5)+(T8*10)+(U8*10)+(V8*15)+(W8*20)</f>
        <v>15</v>
      </c>
      <c r="AA8" s="11">
        <f>IF(K8="DQ",0,X8+Y8+Z8)</f>
        <v>58.01</v>
      </c>
      <c r="AB8" s="28">
        <f>(MIN(AA$4:AA$15)/AA8)*100</f>
        <v>47.491811756593691</v>
      </c>
      <c r="AC8" s="12">
        <v>46.46</v>
      </c>
      <c r="AD8" s="2"/>
      <c r="AE8" s="2"/>
      <c r="AF8" s="2"/>
      <c r="AG8" s="3">
        <v>3</v>
      </c>
      <c r="AH8" s="3"/>
      <c r="AI8" s="3"/>
      <c r="AJ8" s="3"/>
      <c r="AK8" s="3"/>
      <c r="AL8" s="3"/>
      <c r="AM8" s="6">
        <f>IF(AC8="DQ",0,AC8+AD8+AE8+AF8)</f>
        <v>46.46</v>
      </c>
      <c r="AN8" s="10">
        <f>AG8</f>
        <v>3</v>
      </c>
      <c r="AO8" s="3">
        <f>(AH8*5)+(AI8*10)+(AJ8*10)+(AK8*15)+(AL8*20)</f>
        <v>0</v>
      </c>
      <c r="AP8" s="11">
        <f>IF(AC8="DQ",0,AM8+AN8+AO8)</f>
        <v>49.46</v>
      </c>
      <c r="AQ8" s="28">
        <f>(MIN(AP$4:AP$15)/AP8)*100</f>
        <v>59.098261221188842</v>
      </c>
      <c r="AR8" s="12">
        <v>81.41</v>
      </c>
      <c r="AS8" s="2"/>
      <c r="AT8" s="2"/>
      <c r="AU8" s="3">
        <v>0</v>
      </c>
      <c r="AV8" s="3"/>
      <c r="AW8" s="3"/>
      <c r="AX8" s="3"/>
      <c r="AY8" s="3"/>
      <c r="AZ8" s="3"/>
      <c r="BA8" s="6">
        <f>AR8+AS8+AT8</f>
        <v>81.41</v>
      </c>
      <c r="BB8" s="10">
        <f>AU8</f>
        <v>0</v>
      </c>
      <c r="BC8" s="3">
        <f>(AV8*5)+(AW8*10)+(AX8*10)+(AY8*15)+(AZ8*20)</f>
        <v>0</v>
      </c>
      <c r="BD8" s="11">
        <f>BA8+BB8+BC8</f>
        <v>81.41</v>
      </c>
      <c r="BE8" s="28">
        <f>(MIN(BD$4:BD$15)/BD8)*100</f>
        <v>50.018425254882693</v>
      </c>
      <c r="BF8" s="12">
        <v>70.28</v>
      </c>
      <c r="BG8" s="2"/>
      <c r="BH8" s="2"/>
      <c r="BI8" s="3">
        <v>3</v>
      </c>
      <c r="BJ8" s="3"/>
      <c r="BK8" s="3"/>
      <c r="BL8" s="3"/>
      <c r="BM8" s="3"/>
      <c r="BN8" s="3"/>
      <c r="BO8" s="6">
        <f>BF8+BG8+BH8</f>
        <v>70.28</v>
      </c>
      <c r="BP8" s="10">
        <f>BI8</f>
        <v>3</v>
      </c>
      <c r="BQ8" s="3">
        <f>(BJ8*5)+(BK8*10)+(BL8*10)+(BM8*15)+(BN8*20)</f>
        <v>0</v>
      </c>
      <c r="BR8" s="11">
        <f>IF(BF8="DQ",0,BO8+BP8+BQ8)</f>
        <v>73.28</v>
      </c>
      <c r="BS8" s="28">
        <f>(MIN(BR$4:BR$15)/BR8)*100</f>
        <v>72.530021834061131</v>
      </c>
      <c r="BT8" s="12"/>
      <c r="BU8" s="2"/>
      <c r="BV8" s="2"/>
      <c r="BW8" s="3"/>
      <c r="BX8" s="3"/>
      <c r="BY8" s="3"/>
      <c r="BZ8" s="3"/>
      <c r="CA8" s="3"/>
      <c r="CB8" s="3"/>
      <c r="CC8" s="6">
        <f t="shared" si="11"/>
        <v>0</v>
      </c>
      <c r="CD8" s="10">
        <f t="shared" si="12"/>
        <v>0</v>
      </c>
      <c r="CE8" s="3">
        <f t="shared" si="13"/>
        <v>0</v>
      </c>
      <c r="CF8" s="11">
        <f t="shared" si="14"/>
        <v>0</v>
      </c>
      <c r="CG8" s="28" t="e">
        <f>(MIN(CF$4:CF$15)/CF8)*100</f>
        <v>#DIV/0!</v>
      </c>
      <c r="CH8" s="12"/>
      <c r="CI8" s="2"/>
      <c r="CJ8" s="3"/>
      <c r="CK8" s="3"/>
      <c r="CL8" s="3"/>
      <c r="CM8" s="3"/>
      <c r="CN8" s="3"/>
      <c r="CO8" s="6">
        <f t="shared" si="0"/>
        <v>0</v>
      </c>
      <c r="CP8" s="10">
        <f t="shared" si="1"/>
        <v>0</v>
      </c>
      <c r="CQ8" s="3">
        <f t="shared" si="15"/>
        <v>0</v>
      </c>
      <c r="CR8" s="11">
        <f t="shared" si="2"/>
        <v>0</v>
      </c>
      <c r="CS8" s="12"/>
      <c r="CT8" s="2"/>
      <c r="CU8" s="3"/>
      <c r="CV8" s="3"/>
      <c r="CW8" s="3"/>
      <c r="CX8" s="3"/>
      <c r="CY8" s="3"/>
      <c r="CZ8" s="6">
        <f t="shared" si="3"/>
        <v>0</v>
      </c>
      <c r="DA8" s="10">
        <f t="shared" si="4"/>
        <v>0</v>
      </c>
      <c r="DB8" s="3">
        <f t="shared" si="5"/>
        <v>0</v>
      </c>
      <c r="DC8" s="11">
        <f t="shared" si="6"/>
        <v>0</v>
      </c>
      <c r="DD8" s="12"/>
      <c r="DE8" s="2"/>
      <c r="DF8" s="3"/>
      <c r="DG8" s="3"/>
      <c r="DH8" s="3"/>
      <c r="DI8" s="3"/>
      <c r="DJ8" s="3"/>
      <c r="DK8" s="6">
        <f t="shared" si="7"/>
        <v>0</v>
      </c>
      <c r="DL8" s="10">
        <f t="shared" si="8"/>
        <v>0</v>
      </c>
      <c r="DM8" s="3">
        <f t="shared" si="9"/>
        <v>0</v>
      </c>
      <c r="DN8" s="11">
        <f t="shared" si="10"/>
        <v>0</v>
      </c>
    </row>
    <row r="9" spans="1:118" ht="15">
      <c r="A9" s="32">
        <v>6</v>
      </c>
      <c r="B9" s="33">
        <v>6</v>
      </c>
      <c r="C9" s="42" t="s">
        <v>41</v>
      </c>
      <c r="D9" s="9"/>
      <c r="E9" s="9" t="s">
        <v>52</v>
      </c>
      <c r="F9" s="29">
        <f xml:space="preserve"> AB9+AQ9+BE9+BS9</f>
        <v>220.29899310066276</v>
      </c>
      <c r="G9" s="30">
        <f>H9+I9+J9</f>
        <v>294.22000000000003</v>
      </c>
      <c r="H9" s="21">
        <f>X9+AM9+BA9+BO9+CC9+CO9+CZ9+DK9</f>
        <v>289.22000000000003</v>
      </c>
      <c r="I9" s="7">
        <f>Z9+AO9+BC9+BQ9+CE9+CQ9+DB9+DM9</f>
        <v>0</v>
      </c>
      <c r="J9" s="23">
        <f>R9+AG9+AU9+BI9+BW9+CJ9+CU9+DF9</f>
        <v>5</v>
      </c>
      <c r="K9" s="12">
        <v>79.86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3"/>
      <c r="X9" s="6">
        <f>IF(K9="DQ",0,K9+L9+M9+N9+O9+P9+Q9)</f>
        <v>79.86</v>
      </c>
      <c r="Y9" s="10">
        <f>R9</f>
        <v>0</v>
      </c>
      <c r="Z9" s="3">
        <f>(S9*5)+(T9*10)+(U9*10)+(V9*15)+(W9*20)</f>
        <v>0</v>
      </c>
      <c r="AA9" s="11">
        <f>IF(K9="DQ",0,X9+Y9+Z9)</f>
        <v>79.86</v>
      </c>
      <c r="AB9" s="28">
        <f>(MIN(AA$4:AA$15)/AA9)*100</f>
        <v>34.497871274730777</v>
      </c>
      <c r="AC9" s="12">
        <v>39.9</v>
      </c>
      <c r="AD9" s="2"/>
      <c r="AE9" s="2"/>
      <c r="AF9" s="2"/>
      <c r="AG9" s="3">
        <v>4</v>
      </c>
      <c r="AH9" s="3"/>
      <c r="AI9" s="3"/>
      <c r="AJ9" s="3"/>
      <c r="AK9" s="3"/>
      <c r="AL9" s="3"/>
      <c r="AM9" s="6">
        <f>IF(AC9="DQ",0,AC9+AD9+AE9+AF9)</f>
        <v>39.9</v>
      </c>
      <c r="AN9" s="10">
        <f>AG9</f>
        <v>4</v>
      </c>
      <c r="AO9" s="3">
        <f>(AH9*5)+(AI9*10)+(AJ9*10)+(AK9*15)+(AL9*20)</f>
        <v>0</v>
      </c>
      <c r="AP9" s="11">
        <f>IF(AC9="DQ",0,AM9+AN9+AO9)</f>
        <v>43.9</v>
      </c>
      <c r="AQ9" s="28">
        <f>(MIN(AP$4:AP$15)/AP9)*100</f>
        <v>66.583143507972665</v>
      </c>
      <c r="AR9" s="12">
        <v>104.11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104.11</v>
      </c>
      <c r="BB9" s="10">
        <f>AU9</f>
        <v>0</v>
      </c>
      <c r="BC9" s="3">
        <f>(AV9*5)+(AW9*10)+(AX9*10)+(AY9*15)+(AZ9*20)</f>
        <v>0</v>
      </c>
      <c r="BD9" s="11">
        <f>BA9+BB9+BC9</f>
        <v>104.11</v>
      </c>
      <c r="BE9" s="28">
        <f>(MIN(BD$4:BD$15)/BD9)*100</f>
        <v>39.112477187590052</v>
      </c>
      <c r="BF9" s="12">
        <v>65.349999999999994</v>
      </c>
      <c r="BG9" s="2"/>
      <c r="BH9" s="2"/>
      <c r="BI9" s="3">
        <v>1</v>
      </c>
      <c r="BJ9" s="3"/>
      <c r="BK9" s="3"/>
      <c r="BL9" s="3"/>
      <c r="BM9" s="3"/>
      <c r="BN9" s="3"/>
      <c r="BO9" s="6">
        <f>BF9+BG9+BH9</f>
        <v>65.349999999999994</v>
      </c>
      <c r="BP9" s="10">
        <f>BI9</f>
        <v>1</v>
      </c>
      <c r="BQ9" s="3">
        <f>(BJ9*5)+(BK9*10)+(BL9*10)+(BM9*15)+(BN9*20)</f>
        <v>0</v>
      </c>
      <c r="BR9" s="11">
        <f>IF(BF9="DQ",0,BO9+BP9+BQ9)</f>
        <v>66.349999999999994</v>
      </c>
      <c r="BS9" s="28">
        <f>(MIN(BR$4:BR$15)/BR9)*100</f>
        <v>80.105501130369262</v>
      </c>
      <c r="BT9" s="12"/>
      <c r="BU9" s="2"/>
      <c r="BV9" s="2"/>
      <c r="BW9" s="3"/>
      <c r="BX9" s="3"/>
      <c r="BY9" s="3"/>
      <c r="BZ9" s="3"/>
      <c r="CA9" s="3"/>
      <c r="CB9" s="3"/>
      <c r="CC9" s="6">
        <f t="shared" si="11"/>
        <v>0</v>
      </c>
      <c r="CD9" s="10">
        <f t="shared" si="12"/>
        <v>0</v>
      </c>
      <c r="CE9" s="3">
        <f t="shared" si="13"/>
        <v>0</v>
      </c>
      <c r="CF9" s="11">
        <f t="shared" si="14"/>
        <v>0</v>
      </c>
      <c r="CG9" s="28" t="e">
        <f>(MIN(CF$4:CF$15)/CF9)*100</f>
        <v>#DIV/0!</v>
      </c>
      <c r="CH9" s="12"/>
      <c r="CI9" s="2"/>
      <c r="CJ9" s="3"/>
      <c r="CK9" s="3"/>
      <c r="CL9" s="3"/>
      <c r="CM9" s="3"/>
      <c r="CN9" s="3"/>
      <c r="CO9" s="6">
        <f t="shared" si="0"/>
        <v>0</v>
      </c>
      <c r="CP9" s="10">
        <f t="shared" si="1"/>
        <v>0</v>
      </c>
      <c r="CQ9" s="3">
        <f t="shared" si="15"/>
        <v>0</v>
      </c>
      <c r="CR9" s="11">
        <f t="shared" si="2"/>
        <v>0</v>
      </c>
      <c r="CS9" s="12"/>
      <c r="CT9" s="2"/>
      <c r="CU9" s="3"/>
      <c r="CV9" s="3"/>
      <c r="CW9" s="3"/>
      <c r="CX9" s="3"/>
      <c r="CY9" s="3"/>
      <c r="CZ9" s="6">
        <f t="shared" si="3"/>
        <v>0</v>
      </c>
      <c r="DA9" s="10">
        <f t="shared" si="4"/>
        <v>0</v>
      </c>
      <c r="DB9" s="3">
        <f t="shared" si="5"/>
        <v>0</v>
      </c>
      <c r="DC9" s="11">
        <f t="shared" si="6"/>
        <v>0</v>
      </c>
      <c r="DD9" s="12"/>
      <c r="DE9" s="2"/>
      <c r="DF9" s="3"/>
      <c r="DG9" s="3"/>
      <c r="DH9" s="3"/>
      <c r="DI9" s="3"/>
      <c r="DJ9" s="3"/>
      <c r="DK9" s="6">
        <f t="shared" si="7"/>
        <v>0</v>
      </c>
      <c r="DL9" s="10">
        <f t="shared" si="8"/>
        <v>0</v>
      </c>
      <c r="DM9" s="3">
        <f t="shared" si="9"/>
        <v>0</v>
      </c>
      <c r="DN9" s="11">
        <f t="shared" si="10"/>
        <v>0</v>
      </c>
    </row>
    <row r="10" spans="1:118" ht="15">
      <c r="A10" s="32">
        <v>7</v>
      </c>
      <c r="B10" s="33">
        <v>7</v>
      </c>
      <c r="C10" s="42" t="s">
        <v>50</v>
      </c>
      <c r="D10" s="25"/>
      <c r="E10" s="43" t="s">
        <v>52</v>
      </c>
      <c r="F10" s="29">
        <f xml:space="preserve"> AB10+AQ10+BE10+BS10</f>
        <v>207.89026551242202</v>
      </c>
      <c r="G10" s="30">
        <f>H10+I10+J10</f>
        <v>375.4</v>
      </c>
      <c r="H10" s="21">
        <f>X10+AM10+BA10+BO10+CC10+CO10+CZ10+DK10</f>
        <v>229.4</v>
      </c>
      <c r="I10" s="7">
        <f>Z10+AO10+BC10+BQ10+CE10+CQ10+DB10+DM10</f>
        <v>0</v>
      </c>
      <c r="J10" s="23">
        <f>R10+AG10+AU10+BI10+BW10+CJ10+CU10+DF10</f>
        <v>146</v>
      </c>
      <c r="K10" s="12">
        <v>54.11</v>
      </c>
      <c r="L10" s="2"/>
      <c r="M10" s="2"/>
      <c r="N10" s="2"/>
      <c r="O10" s="2"/>
      <c r="P10" s="2"/>
      <c r="Q10" s="2"/>
      <c r="R10" s="3">
        <v>120</v>
      </c>
      <c r="S10" s="3"/>
      <c r="T10" s="3"/>
      <c r="U10" s="3"/>
      <c r="V10" s="3"/>
      <c r="W10" s="13"/>
      <c r="X10" s="6">
        <f>IF(K10="DQ",0,K10+L10+M10+N10+O10+P10+Q10)</f>
        <v>54.11</v>
      </c>
      <c r="Y10" s="10">
        <f>R10</f>
        <v>120</v>
      </c>
      <c r="Z10" s="3">
        <f>(S10*5)+(T10*10)+(U10*10)+(V10*15)+(W10*20)</f>
        <v>0</v>
      </c>
      <c r="AA10" s="11">
        <f>IF(K10="DQ",0,X10+Y10+Z10)</f>
        <v>174.11</v>
      </c>
      <c r="AB10" s="28">
        <f>(MIN(AA$4:AA$15)/AA10)*100</f>
        <v>15.823330078685888</v>
      </c>
      <c r="AC10" s="12">
        <v>30.73</v>
      </c>
      <c r="AD10" s="2"/>
      <c r="AE10" s="2"/>
      <c r="AF10" s="2"/>
      <c r="AG10" s="3">
        <v>7</v>
      </c>
      <c r="AH10" s="3"/>
      <c r="AI10" s="3"/>
      <c r="AJ10" s="3"/>
      <c r="AK10" s="3"/>
      <c r="AL10" s="3"/>
      <c r="AM10" s="6">
        <f>IF(AC10="DQ",0,AC10+AD10+AE10+AF10)</f>
        <v>30.73</v>
      </c>
      <c r="AN10" s="10">
        <f>AG10</f>
        <v>7</v>
      </c>
      <c r="AO10" s="3">
        <f>(AH10*5)+(AI10*10)+(AJ10*10)+(AK10*15)+(AL10*20)</f>
        <v>0</v>
      </c>
      <c r="AP10" s="11">
        <f>IF(AC10="DQ",0,AM10+AN10+AO10)</f>
        <v>37.730000000000004</v>
      </c>
      <c r="AQ10" s="28">
        <f>(MIN(AP$4:AP$15)/AP10)*100</f>
        <v>77.471508083752965</v>
      </c>
      <c r="AR10" s="12">
        <v>80.650000000000006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80.650000000000006</v>
      </c>
      <c r="BB10" s="10">
        <f>AU10</f>
        <v>0</v>
      </c>
      <c r="BC10" s="3">
        <f>(AV10*5)+(AW10*10)+(AX10*10)+(AY10*15)+(AZ10*20)</f>
        <v>0</v>
      </c>
      <c r="BD10" s="11">
        <f>BA10+BB10+BC10</f>
        <v>80.650000000000006</v>
      </c>
      <c r="BE10" s="28">
        <f>(MIN(BD$4:BD$15)/BD10)*100</f>
        <v>50.489770613763177</v>
      </c>
      <c r="BF10" s="12">
        <v>63.91</v>
      </c>
      <c r="BG10" s="2"/>
      <c r="BH10" s="2"/>
      <c r="BI10" s="3">
        <v>19</v>
      </c>
      <c r="BJ10" s="3"/>
      <c r="BK10" s="3"/>
      <c r="BL10" s="3"/>
      <c r="BM10" s="3"/>
      <c r="BN10" s="3"/>
      <c r="BO10" s="6">
        <f>BF10+BG10+BH10</f>
        <v>63.91</v>
      </c>
      <c r="BP10" s="10">
        <f>BI10</f>
        <v>19</v>
      </c>
      <c r="BQ10" s="3">
        <f>(BJ10*5)+(BK10*10)+(BL10*10)+(BM10*15)+(BN10*20)</f>
        <v>0</v>
      </c>
      <c r="BR10" s="11">
        <f>IF(BF10="DQ",0,BO10+BP10+BQ10)</f>
        <v>82.91</v>
      </c>
      <c r="BS10" s="28">
        <f>(MIN(BR$4:BR$15)/BR10)*100</f>
        <v>64.105656736219998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28" t="e">
        <f>(MIN(CF$4:CF$15)/CF10)*100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2">
        <v>9</v>
      </c>
      <c r="B11" s="33">
        <v>8</v>
      </c>
      <c r="C11" s="8" t="s">
        <v>40</v>
      </c>
      <c r="D11" s="9"/>
      <c r="E11" s="9" t="s">
        <v>52</v>
      </c>
      <c r="F11" s="29">
        <f xml:space="preserve"> AB11+AQ11+BE11+BS11</f>
        <v>152.82586367491848</v>
      </c>
      <c r="G11" s="30">
        <f>H11+I11+J11</f>
        <v>468.59000000000003</v>
      </c>
      <c r="H11" s="21">
        <f>X11+AM11+BA11+BO11+CC11+CO11+CZ11+DK11</f>
        <v>351.59000000000003</v>
      </c>
      <c r="I11" s="7">
        <f>Z11+AO11+BC11+BQ11+CE11+CQ11+DB11+DM11</f>
        <v>0</v>
      </c>
      <c r="J11" s="23">
        <f>R11+AG11+AU11+BI11+BW11+CJ11+CU11+DF11</f>
        <v>117</v>
      </c>
      <c r="K11" s="12">
        <v>103.94</v>
      </c>
      <c r="L11" s="2"/>
      <c r="M11" s="2"/>
      <c r="N11" s="2"/>
      <c r="O11" s="2"/>
      <c r="P11" s="2"/>
      <c r="Q11" s="2"/>
      <c r="R11" s="3">
        <v>30</v>
      </c>
      <c r="S11" s="3"/>
      <c r="T11" s="3"/>
      <c r="U11" s="3"/>
      <c r="V11" s="3"/>
      <c r="W11" s="13"/>
      <c r="X11" s="6">
        <f>IF(K11="DQ",0,K11+L11+M11+N11+O11+P11+Q11)</f>
        <v>103.94</v>
      </c>
      <c r="Y11" s="10">
        <f>R11</f>
        <v>30</v>
      </c>
      <c r="Z11" s="3">
        <f>(S11*5)+(T11*10)+(U11*10)+(V11*15)+(W11*20)</f>
        <v>0</v>
      </c>
      <c r="AA11" s="11">
        <f>IF(K11="DQ",0,X11+Y11+Z11)</f>
        <v>133.94</v>
      </c>
      <c r="AB11" s="28">
        <f>(MIN(AA$4:AA$15)/AA11)*100</f>
        <v>20.568911452889356</v>
      </c>
      <c r="AC11" s="26">
        <v>53.56</v>
      </c>
      <c r="AD11" s="2"/>
      <c r="AE11" s="2"/>
      <c r="AF11" s="2"/>
      <c r="AG11" s="3">
        <v>1</v>
      </c>
      <c r="AH11" s="3"/>
      <c r="AI11" s="3"/>
      <c r="AJ11" s="3"/>
      <c r="AK11" s="3"/>
      <c r="AL11" s="3"/>
      <c r="AM11" s="6">
        <f>IF(AC11="DQ",0,AC11+AD11+AE11+AF11)</f>
        <v>53.56</v>
      </c>
      <c r="AN11" s="10">
        <f>AG11</f>
        <v>1</v>
      </c>
      <c r="AO11" s="3">
        <f>(AH11*5)+(AI11*10)+(AJ11*10)+(AK11*15)+(AL11*20)</f>
        <v>0</v>
      </c>
      <c r="AP11" s="11">
        <f>IF(AC11="DQ",0,AM11+AN11+AO11)</f>
        <v>54.56</v>
      </c>
      <c r="AQ11" s="28">
        <f>(MIN(AP$4:AP$15)/AP11)*100</f>
        <v>53.574046920821118</v>
      </c>
      <c r="AR11" s="12">
        <v>116.62</v>
      </c>
      <c r="AS11" s="2"/>
      <c r="AT11" s="2"/>
      <c r="AU11" s="3">
        <v>70</v>
      </c>
      <c r="AV11" s="3"/>
      <c r="AW11" s="3"/>
      <c r="AX11" s="3"/>
      <c r="AY11" s="3"/>
      <c r="AZ11" s="3"/>
      <c r="BA11" s="6">
        <f>IF(AR11="DQ",0,AR11+AS11+AT11)</f>
        <v>116.62</v>
      </c>
      <c r="BB11" s="10">
        <f>AU11</f>
        <v>70</v>
      </c>
      <c r="BC11" s="3">
        <f>(AV11*5)+(AW11*10)+(AX11*10)+(AY11*15)+(AZ11*20)</f>
        <v>0</v>
      </c>
      <c r="BD11" s="11">
        <f>IF(AR11="DQ",0,BA11+BB11+BC11)</f>
        <v>186.62</v>
      </c>
      <c r="BE11" s="28">
        <f>(MIN(BD$4:BD$15)/BD11)*100</f>
        <v>21.819740649448075</v>
      </c>
      <c r="BF11" s="12">
        <v>77.47</v>
      </c>
      <c r="BG11" s="2"/>
      <c r="BH11" s="2"/>
      <c r="BI11" s="3">
        <v>16</v>
      </c>
      <c r="BJ11" s="3"/>
      <c r="BK11" s="3"/>
      <c r="BL11" s="3"/>
      <c r="BM11" s="3"/>
      <c r="BN11" s="3"/>
      <c r="BO11" s="6">
        <f>IF(BF11="DQ",0,BF11+BG11+BH11)</f>
        <v>77.47</v>
      </c>
      <c r="BP11" s="10">
        <f>BI11</f>
        <v>16</v>
      </c>
      <c r="BQ11" s="3">
        <f>(BJ11*5)+(BK11*10)+(BL11*10)+(BM11*15)+(BN11*20)</f>
        <v>0</v>
      </c>
      <c r="BR11" s="11">
        <f>IF(BF11="DQ",0,BO11+BP11+BQ11)</f>
        <v>93.47</v>
      </c>
      <c r="BS11" s="28">
        <f>(MIN(BR$4:BR$15)/BR11)*100</f>
        <v>56.863164651759924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 t="shared" si="11"/>
        <v>0</v>
      </c>
      <c r="CD11" s="10">
        <f t="shared" si="12"/>
        <v>0</v>
      </c>
      <c r="CE11" s="3">
        <f t="shared" si="13"/>
        <v>0</v>
      </c>
      <c r="CF11" s="11">
        <f t="shared" si="14"/>
        <v>0</v>
      </c>
      <c r="CG11" s="28" t="e">
        <f>(MIN(CF$4:CF$15)/CF11)*100</f>
        <v>#DIV/0!</v>
      </c>
      <c r="CH11" s="12"/>
      <c r="CI11" s="2"/>
      <c r="CJ11" s="3"/>
      <c r="CK11" s="3"/>
      <c r="CL11" s="3"/>
      <c r="CM11" s="3"/>
      <c r="CN11" s="3"/>
      <c r="CO11" s="6">
        <f t="shared" si="0"/>
        <v>0</v>
      </c>
      <c r="CP11" s="10">
        <f t="shared" si="1"/>
        <v>0</v>
      </c>
      <c r="CQ11" s="3">
        <f t="shared" si="15"/>
        <v>0</v>
      </c>
      <c r="CR11" s="11">
        <f t="shared" si="2"/>
        <v>0</v>
      </c>
      <c r="CS11" s="12"/>
      <c r="CT11" s="2"/>
      <c r="CU11" s="3"/>
      <c r="CV11" s="3"/>
      <c r="CW11" s="3"/>
      <c r="CX11" s="3"/>
      <c r="CY11" s="3"/>
      <c r="CZ11" s="6">
        <f t="shared" si="3"/>
        <v>0</v>
      </c>
      <c r="DA11" s="10">
        <f t="shared" si="4"/>
        <v>0</v>
      </c>
      <c r="DB11" s="3">
        <f t="shared" si="5"/>
        <v>0</v>
      </c>
      <c r="DC11" s="11">
        <f t="shared" si="6"/>
        <v>0</v>
      </c>
      <c r="DD11" s="12"/>
      <c r="DE11" s="2"/>
      <c r="DF11" s="3"/>
      <c r="DG11" s="3"/>
      <c r="DH11" s="3"/>
      <c r="DI11" s="3"/>
      <c r="DJ11" s="3"/>
      <c r="DK11" s="6">
        <f t="shared" si="7"/>
        <v>0</v>
      </c>
      <c r="DL11" s="10">
        <f t="shared" si="8"/>
        <v>0</v>
      </c>
      <c r="DM11" s="3">
        <f t="shared" si="9"/>
        <v>0</v>
      </c>
      <c r="DN11" s="11">
        <f t="shared" si="10"/>
        <v>0</v>
      </c>
    </row>
    <row r="12" spans="1:118" ht="15">
      <c r="A12" s="32">
        <v>10</v>
      </c>
      <c r="B12" s="33">
        <v>9</v>
      </c>
      <c r="C12" s="42" t="s">
        <v>42</v>
      </c>
      <c r="D12" s="25"/>
      <c r="E12" s="43" t="s">
        <v>52</v>
      </c>
      <c r="F12" s="29">
        <f xml:space="preserve"> AB12+AQ12+BE12+BS12</f>
        <v>119.50820135749564</v>
      </c>
      <c r="G12" s="30">
        <f>H12+I12+J12</f>
        <v>511.32999999999993</v>
      </c>
      <c r="H12" s="21">
        <f>X12+AM12+BA12+BO12+CC12+CO12+CZ12+DK12</f>
        <v>440.32999999999993</v>
      </c>
      <c r="I12" s="7">
        <f>Z12+AO12+BC12+BQ12+CE12+CQ12+DB12+DM12</f>
        <v>0</v>
      </c>
      <c r="J12" s="23">
        <f>R12+AG12+AU12+BI12+BW12+CJ12+CU12+DF12</f>
        <v>71</v>
      </c>
      <c r="K12" s="12">
        <v>112.1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IF(K12="DQ",0,K12+L12+M12+N12+O12+P12+Q12)</f>
        <v>112.1</v>
      </c>
      <c r="Y12" s="10">
        <f>R12</f>
        <v>0</v>
      </c>
      <c r="Z12" s="3">
        <f>(S12*5)+(T12*10)+(U12*10)+(V12*15)+(W12*20)</f>
        <v>0</v>
      </c>
      <c r="AA12" s="11">
        <f>IF(K12="DQ",0,X12+Y12+Z12)</f>
        <v>112.1</v>
      </c>
      <c r="AB12" s="28">
        <f>(MIN(AA$4:AA$15)/AA12)*100</f>
        <v>24.576271186440678</v>
      </c>
      <c r="AC12" s="12">
        <v>87.8</v>
      </c>
      <c r="AD12" s="2"/>
      <c r="AE12" s="2"/>
      <c r="AF12" s="2"/>
      <c r="AG12" s="3">
        <v>6</v>
      </c>
      <c r="AH12" s="3"/>
      <c r="AI12" s="3"/>
      <c r="AJ12" s="3"/>
      <c r="AK12" s="3"/>
      <c r="AL12" s="3"/>
      <c r="AM12" s="6">
        <f>IF(AC12="DQ",0,AC12+AD12+AE12+AF12)</f>
        <v>87.8</v>
      </c>
      <c r="AN12" s="10">
        <f>AG12</f>
        <v>6</v>
      </c>
      <c r="AO12" s="3">
        <f>(AH12*5)+(AI12*10)+(AJ12*10)+(AK12*15)+(AL12*20)</f>
        <v>0</v>
      </c>
      <c r="AP12" s="11">
        <f>IF(AC12="DQ",0,AM12+AN12+AO12)</f>
        <v>93.8</v>
      </c>
      <c r="AQ12" s="28">
        <f>(MIN(AP$4:AP$15)/AP12)*100</f>
        <v>31.162046908315567</v>
      </c>
      <c r="AR12" s="12">
        <v>113.58</v>
      </c>
      <c r="AS12" s="2"/>
      <c r="AT12" s="2"/>
      <c r="AU12" s="3">
        <v>60</v>
      </c>
      <c r="AV12" s="3"/>
      <c r="AW12" s="3"/>
      <c r="AX12" s="3"/>
      <c r="AY12" s="3"/>
      <c r="AZ12" s="3"/>
      <c r="BA12" s="6">
        <f>AR12+AS12+AT12</f>
        <v>113.58</v>
      </c>
      <c r="BB12" s="10">
        <f>AU12</f>
        <v>60</v>
      </c>
      <c r="BC12" s="3">
        <f>(AV12*5)+(AW12*10)+(AX12*10)+(AY12*15)+(AZ12*20)</f>
        <v>0</v>
      </c>
      <c r="BD12" s="11">
        <f>BA12+BB12+BC12</f>
        <v>173.57999999999998</v>
      </c>
      <c r="BE12" s="28">
        <f>(MIN(BD$4:BD$15)/BD12)*100</f>
        <v>23.458923839151975</v>
      </c>
      <c r="BF12" s="12">
        <v>126.85</v>
      </c>
      <c r="BG12" s="2"/>
      <c r="BH12" s="2"/>
      <c r="BI12" s="3">
        <v>5</v>
      </c>
      <c r="BJ12" s="3"/>
      <c r="BK12" s="3"/>
      <c r="BL12" s="3"/>
      <c r="BM12" s="3"/>
      <c r="BN12" s="3"/>
      <c r="BO12" s="6">
        <f>BF12+BG12+BH12</f>
        <v>126.85</v>
      </c>
      <c r="BP12" s="10">
        <f>BI12</f>
        <v>5</v>
      </c>
      <c r="BQ12" s="3">
        <f>(BJ12*5)+(BK12*10)+(BL12*10)+(BM12*15)+(BN12*20)</f>
        <v>0</v>
      </c>
      <c r="BR12" s="11">
        <f>IF(BF12="DQ",0,BO12+BP12+BQ12)</f>
        <v>131.85</v>
      </c>
      <c r="BS12" s="28">
        <f>(MIN(BR$4:BR$15)/BR12)*100</f>
        <v>40.310959423587413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 t="shared" si="11"/>
        <v>0</v>
      </c>
      <c r="CD12" s="10">
        <f t="shared" si="12"/>
        <v>0</v>
      </c>
      <c r="CE12" s="3">
        <f t="shared" si="13"/>
        <v>0</v>
      </c>
      <c r="CF12" s="11">
        <f t="shared" si="14"/>
        <v>0</v>
      </c>
      <c r="CG12" s="28" t="e">
        <f>(MIN(CF$4:CF$15)/CF12)*100</f>
        <v>#DIV/0!</v>
      </c>
      <c r="CH12" s="12"/>
      <c r="CI12" s="2"/>
      <c r="CJ12" s="3"/>
      <c r="CK12" s="3"/>
      <c r="CL12" s="3"/>
      <c r="CM12" s="3"/>
      <c r="CN12" s="3"/>
      <c r="CO12" s="6">
        <f t="shared" ref="CO12:CO15" si="16">CH12+CI12</f>
        <v>0</v>
      </c>
      <c r="CP12" s="10">
        <f t="shared" ref="CP12:CP15" si="17">CJ12/2</f>
        <v>0</v>
      </c>
      <c r="CQ12" s="3">
        <f t="shared" si="15"/>
        <v>0</v>
      </c>
      <c r="CR12" s="11">
        <f t="shared" ref="CR12:CR15" si="18">CO12+CP12+CQ12</f>
        <v>0</v>
      </c>
      <c r="CS12" s="12"/>
      <c r="CT12" s="2"/>
      <c r="CU12" s="3"/>
      <c r="CV12" s="3"/>
      <c r="CW12" s="3"/>
      <c r="CX12" s="3"/>
      <c r="CY12" s="3"/>
      <c r="CZ12" s="6">
        <f t="shared" ref="CZ12:CZ15" si="19">CS12+CT12</f>
        <v>0</v>
      </c>
      <c r="DA12" s="10">
        <f t="shared" ref="DA12:DA15" si="20">CU12/2</f>
        <v>0</v>
      </c>
      <c r="DB12" s="3">
        <f t="shared" ref="DB12:DB15" si="21">(CV12*3)+(CW12*5)+(CX12*5)+(CY12*20)</f>
        <v>0</v>
      </c>
      <c r="DC12" s="11">
        <f t="shared" ref="DC12:DC15" si="22">CZ12+DA12+DB12</f>
        <v>0</v>
      </c>
      <c r="DD12" s="12"/>
      <c r="DE12" s="2"/>
      <c r="DF12" s="3"/>
      <c r="DG12" s="3"/>
      <c r="DH12" s="3"/>
      <c r="DI12" s="3"/>
      <c r="DJ12" s="3"/>
      <c r="DK12" s="6">
        <f t="shared" ref="DK12:DK15" si="23">DD12+DE12</f>
        <v>0</v>
      </c>
      <c r="DL12" s="10">
        <f t="shared" ref="DL12:DL15" si="24">DF12/2</f>
        <v>0</v>
      </c>
      <c r="DM12" s="3">
        <f t="shared" ref="DM12:DM15" si="25">(DG12*3)+(DH12*5)+(DI12*5)+(DJ12*20)</f>
        <v>0</v>
      </c>
      <c r="DN12" s="11">
        <f t="shared" ref="DN12:DN15" si="26">DK12+DL12+DM12</f>
        <v>0</v>
      </c>
    </row>
    <row r="13" spans="1:118" ht="15">
      <c r="A13" s="32">
        <v>11</v>
      </c>
      <c r="B13" s="33">
        <v>10</v>
      </c>
      <c r="C13" s="42" t="s">
        <v>47</v>
      </c>
      <c r="D13" s="25"/>
      <c r="E13" s="43" t="s">
        <v>52</v>
      </c>
      <c r="F13" s="29">
        <f xml:space="preserve"> AB13+AQ13+BE13+BS13</f>
        <v>116.30926422381575</v>
      </c>
      <c r="G13" s="30">
        <f>H13+I13+J13</f>
        <v>519.58999999999992</v>
      </c>
      <c r="H13" s="21">
        <f>X13+AM13+BA13+BO13+CC13+CO13+CZ13+DK13</f>
        <v>433.59</v>
      </c>
      <c r="I13" s="7">
        <f>Z13+AO13+BC13+BQ13+CE13+CQ13+DB13+DM13</f>
        <v>0</v>
      </c>
      <c r="J13" s="23">
        <f>R13+AG13+AU13+BI13+BW13+CJ13+CU13+DF13</f>
        <v>86</v>
      </c>
      <c r="K13" s="12">
        <v>87.93</v>
      </c>
      <c r="L13" s="2"/>
      <c r="M13" s="2"/>
      <c r="N13" s="2"/>
      <c r="O13" s="2"/>
      <c r="P13" s="2"/>
      <c r="Q13" s="2"/>
      <c r="R13" s="3">
        <v>20</v>
      </c>
      <c r="S13" s="3"/>
      <c r="T13" s="3"/>
      <c r="U13" s="3"/>
      <c r="V13" s="3"/>
      <c r="W13" s="13"/>
      <c r="X13" s="6">
        <f>IF(K13="DQ",0,K13+L13+M13+N13+O13+P13+Q13)</f>
        <v>87.93</v>
      </c>
      <c r="Y13" s="10">
        <f>R13</f>
        <v>20</v>
      </c>
      <c r="Z13" s="3">
        <f>(S13*5)+(T13*10)+(U13*10)+(V13*15)+(W13*20)</f>
        <v>0</v>
      </c>
      <c r="AA13" s="11">
        <f>IF(K13="DQ",0,X13+Y13+Z13)</f>
        <v>107.93</v>
      </c>
      <c r="AB13" s="28">
        <f>(MIN(AA$4:AA$15)/AA13)*100</f>
        <v>25.525803761697397</v>
      </c>
      <c r="AC13" s="12">
        <v>91.52</v>
      </c>
      <c r="AD13" s="2"/>
      <c r="AE13" s="2"/>
      <c r="AF13" s="2"/>
      <c r="AG13" s="3">
        <v>3</v>
      </c>
      <c r="AH13" s="3"/>
      <c r="AI13" s="3"/>
      <c r="AJ13" s="3"/>
      <c r="AK13" s="3"/>
      <c r="AL13" s="3"/>
      <c r="AM13" s="6">
        <f>IF(AC13="DQ",0,AC13+AD13+AE13+AF13)</f>
        <v>91.52</v>
      </c>
      <c r="AN13" s="10">
        <f>AG13</f>
        <v>3</v>
      </c>
      <c r="AO13" s="3">
        <f>(AH13*5)+(AI13*10)+(AJ13*10)+(AK13*15)+(AL13*20)</f>
        <v>0</v>
      </c>
      <c r="AP13" s="11">
        <f>IF(AC13="DQ",0,AM13+AN13+AO13)</f>
        <v>94.52</v>
      </c>
      <c r="AQ13" s="28">
        <f>(MIN(AP$4:AP$15)/AP13)*100</f>
        <v>30.924672027084217</v>
      </c>
      <c r="AR13" s="12">
        <v>117.82</v>
      </c>
      <c r="AS13" s="2"/>
      <c r="AT13" s="2"/>
      <c r="AU13" s="3">
        <v>50</v>
      </c>
      <c r="AV13" s="3"/>
      <c r="AW13" s="3"/>
      <c r="AX13" s="3"/>
      <c r="AY13" s="3"/>
      <c r="AZ13" s="3"/>
      <c r="BA13" s="6">
        <f>AR13+AS13+AT13</f>
        <v>117.82</v>
      </c>
      <c r="BB13" s="10">
        <f>AU13</f>
        <v>50</v>
      </c>
      <c r="BC13" s="3">
        <f>(AV13*5)+(AW13*10)+(AX13*10)+(AY13*15)+(AZ13*20)</f>
        <v>0</v>
      </c>
      <c r="BD13" s="11">
        <f>BA13+BB13+BC13</f>
        <v>167.82</v>
      </c>
      <c r="BE13" s="28">
        <f>(MIN(BD$4:BD$15)/BD13)*100</f>
        <v>24.264092480038137</v>
      </c>
      <c r="BF13" s="12">
        <v>136.32</v>
      </c>
      <c r="BG13" s="2"/>
      <c r="BH13" s="2"/>
      <c r="BI13" s="3">
        <v>13</v>
      </c>
      <c r="BJ13" s="3"/>
      <c r="BK13" s="3"/>
      <c r="BL13" s="3"/>
      <c r="BM13" s="3"/>
      <c r="BN13" s="3"/>
      <c r="BO13" s="6">
        <f>BF13+BG13+BH13</f>
        <v>136.32</v>
      </c>
      <c r="BP13" s="10">
        <f>BI13</f>
        <v>13</v>
      </c>
      <c r="BQ13" s="3">
        <f>(BJ13*5)+(BK13*10)+(BL13*10)+(BM13*15)+(BN13*20)</f>
        <v>0</v>
      </c>
      <c r="BR13" s="11">
        <f>IF(BF13="DQ",0,BO13+BP13+BQ13)</f>
        <v>149.32</v>
      </c>
      <c r="BS13" s="28">
        <f>(MIN(BR$4:BR$15)/BR13)*100</f>
        <v>35.594695954995984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 t="shared" si="11"/>
        <v>0</v>
      </c>
      <c r="CD13" s="10">
        <f t="shared" si="12"/>
        <v>0</v>
      </c>
      <c r="CE13" s="3">
        <f t="shared" si="13"/>
        <v>0</v>
      </c>
      <c r="CF13" s="11">
        <f t="shared" si="14"/>
        <v>0</v>
      </c>
      <c r="CG13" s="28" t="e">
        <f>(MIN(CF$4:CF$15)/CF13)*100</f>
        <v>#DIV/0!</v>
      </c>
      <c r="CH13" s="12"/>
      <c r="CI13" s="2"/>
      <c r="CJ13" s="3"/>
      <c r="CK13" s="3"/>
      <c r="CL13" s="3"/>
      <c r="CM13" s="3"/>
      <c r="CN13" s="3"/>
      <c r="CO13" s="6">
        <f t="shared" si="16"/>
        <v>0</v>
      </c>
      <c r="CP13" s="10">
        <f t="shared" si="17"/>
        <v>0</v>
      </c>
      <c r="CQ13" s="3">
        <f t="shared" si="15"/>
        <v>0</v>
      </c>
      <c r="CR13" s="11">
        <f t="shared" si="18"/>
        <v>0</v>
      </c>
      <c r="CS13" s="12"/>
      <c r="CT13" s="2"/>
      <c r="CU13" s="3"/>
      <c r="CV13" s="3"/>
      <c r="CW13" s="3"/>
      <c r="CX13" s="3"/>
      <c r="CY13" s="3"/>
      <c r="CZ13" s="6">
        <f t="shared" si="19"/>
        <v>0</v>
      </c>
      <c r="DA13" s="10">
        <f t="shared" si="20"/>
        <v>0</v>
      </c>
      <c r="DB13" s="3">
        <f t="shared" si="21"/>
        <v>0</v>
      </c>
      <c r="DC13" s="11">
        <f t="shared" si="22"/>
        <v>0</v>
      </c>
      <c r="DD13" s="12"/>
      <c r="DE13" s="2"/>
      <c r="DF13" s="3"/>
      <c r="DG13" s="3"/>
      <c r="DH13" s="3"/>
      <c r="DI13" s="3"/>
      <c r="DJ13" s="3"/>
      <c r="DK13" s="6">
        <f t="shared" si="23"/>
        <v>0</v>
      </c>
      <c r="DL13" s="10">
        <f t="shared" si="24"/>
        <v>0</v>
      </c>
      <c r="DM13" s="3">
        <f t="shared" si="25"/>
        <v>0</v>
      </c>
      <c r="DN13" s="11">
        <f t="shared" si="26"/>
        <v>0</v>
      </c>
    </row>
    <row r="14" spans="1:118" ht="15">
      <c r="A14" s="32">
        <v>12</v>
      </c>
      <c r="B14" s="33">
        <v>11</v>
      </c>
      <c r="C14" s="42" t="s">
        <v>44</v>
      </c>
      <c r="D14" s="25"/>
      <c r="E14" s="43" t="s">
        <v>52</v>
      </c>
      <c r="F14" s="29">
        <f xml:space="preserve"> AB14+AQ14+BE14+BS14</f>
        <v>92.805609140945705</v>
      </c>
      <c r="G14" s="30">
        <f>H14+I14+J14</f>
        <v>709.52</v>
      </c>
      <c r="H14" s="21">
        <f>X14+AM14+BA14+BO14+CC14+CO14+CZ14+DK14</f>
        <v>558.52</v>
      </c>
      <c r="I14" s="7">
        <f>Z14+AO14+BC14+BQ14+CE14+CQ14+DB14+DM14</f>
        <v>20</v>
      </c>
      <c r="J14" s="23">
        <f>R14+AG14+AU14+BI14+BW14+CJ14+CU14+DF14</f>
        <v>131</v>
      </c>
      <c r="K14" s="12">
        <v>168.19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>IF(K14="DQ",0,K14+L14+M14+N14+O14+P14+Q14)</f>
        <v>168.19</v>
      </c>
      <c r="Y14" s="10">
        <f>R14</f>
        <v>0</v>
      </c>
      <c r="Z14" s="3">
        <f>(S14*5)+(T14*10)+(U14*10)+(V14*15)+(W14*20)</f>
        <v>0</v>
      </c>
      <c r="AA14" s="11">
        <f>IF(K14="DQ",0,X14+Y14+Z14)</f>
        <v>168.19</v>
      </c>
      <c r="AB14" s="28">
        <f>(MIN(AA$4:AA$15)/AA14)*100</f>
        <v>16.380284202390154</v>
      </c>
      <c r="AC14" s="12">
        <v>104.44</v>
      </c>
      <c r="AD14" s="2"/>
      <c r="AE14" s="2"/>
      <c r="AF14" s="2"/>
      <c r="AG14" s="3">
        <v>5</v>
      </c>
      <c r="AH14" s="3"/>
      <c r="AI14" s="3"/>
      <c r="AJ14" s="3">
        <v>1</v>
      </c>
      <c r="AK14" s="3"/>
      <c r="AL14" s="3"/>
      <c r="AM14" s="6">
        <f>IF(AC14="DQ",0,AC14+AD14+AE14+AF14)</f>
        <v>104.44</v>
      </c>
      <c r="AN14" s="10">
        <f>AG14</f>
        <v>5</v>
      </c>
      <c r="AO14" s="3">
        <f>(AH14*5)+(AI14*10)+(AJ14*10)+(AK14*15)+(AL14*20)</f>
        <v>10</v>
      </c>
      <c r="AP14" s="11">
        <f>IF(AC14="DQ",0,AM14+AN14+AO14)</f>
        <v>119.44</v>
      </c>
      <c r="AQ14" s="28">
        <f>(MIN(AP$4:AP$15)/AP14)*100</f>
        <v>24.47253851306095</v>
      </c>
      <c r="AR14" s="12">
        <v>159.77000000000001</v>
      </c>
      <c r="AS14" s="2"/>
      <c r="AT14" s="2"/>
      <c r="AU14" s="3">
        <v>110</v>
      </c>
      <c r="AV14" s="3"/>
      <c r="AW14" s="3">
        <v>1</v>
      </c>
      <c r="AX14" s="3"/>
      <c r="AY14" s="3"/>
      <c r="AZ14" s="3"/>
      <c r="BA14" s="6">
        <f>AR14+AS14+AT14</f>
        <v>159.77000000000001</v>
      </c>
      <c r="BB14" s="10">
        <f>AU14</f>
        <v>110</v>
      </c>
      <c r="BC14" s="3">
        <f>(AV14*5)+(AW14*10)+(AX14*10)+(AY14*15)+(AZ14*20)</f>
        <v>10</v>
      </c>
      <c r="BD14" s="11">
        <f>BA14+BB14+BC14</f>
        <v>279.77</v>
      </c>
      <c r="BE14" s="28">
        <f>(MIN(BD$4:BD$15)/BD14)*100</f>
        <v>14.554812882010223</v>
      </c>
      <c r="BF14" s="12">
        <v>126.12</v>
      </c>
      <c r="BG14" s="2"/>
      <c r="BH14" s="2"/>
      <c r="BI14" s="3">
        <v>16</v>
      </c>
      <c r="BJ14" s="3"/>
      <c r="BK14" s="3"/>
      <c r="BL14" s="3"/>
      <c r="BM14" s="3"/>
      <c r="BN14" s="3"/>
      <c r="BO14" s="6">
        <f>BF14+BG14+BH14</f>
        <v>126.12</v>
      </c>
      <c r="BP14" s="10">
        <f>BI14</f>
        <v>16</v>
      </c>
      <c r="BQ14" s="3">
        <f>(BJ14*5)+(BK14*10)+(BL14*10)+(BM14*15)+(BN14*20)</f>
        <v>0</v>
      </c>
      <c r="BR14" s="11">
        <f>IF(BF14="DQ",0,BO14+BP14+BQ14)</f>
        <v>142.12</v>
      </c>
      <c r="BS14" s="28">
        <f>(MIN(BR$4:BR$15)/BR14)*100</f>
        <v>37.397973543484376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 t="shared" si="11"/>
        <v>0</v>
      </c>
      <c r="CD14" s="10">
        <f t="shared" si="12"/>
        <v>0</v>
      </c>
      <c r="CE14" s="3">
        <f t="shared" si="13"/>
        <v>0</v>
      </c>
      <c r="CF14" s="11">
        <f t="shared" si="14"/>
        <v>0</v>
      </c>
      <c r="CG14" s="28" t="e">
        <f>(MIN(CF$4:CF$15)/CF14)*100</f>
        <v>#DIV/0!</v>
      </c>
      <c r="CH14" s="12"/>
      <c r="CI14" s="2"/>
      <c r="CJ14" s="3"/>
      <c r="CK14" s="3"/>
      <c r="CL14" s="3"/>
      <c r="CM14" s="3"/>
      <c r="CN14" s="3"/>
      <c r="CO14" s="6">
        <f t="shared" si="16"/>
        <v>0</v>
      </c>
      <c r="CP14" s="10">
        <f t="shared" si="17"/>
        <v>0</v>
      </c>
      <c r="CQ14" s="3">
        <f t="shared" si="15"/>
        <v>0</v>
      </c>
      <c r="CR14" s="11">
        <f t="shared" si="18"/>
        <v>0</v>
      </c>
      <c r="CS14" s="12"/>
      <c r="CT14" s="2"/>
      <c r="CU14" s="3"/>
      <c r="CV14" s="3"/>
      <c r="CW14" s="3"/>
      <c r="CX14" s="3"/>
      <c r="CY14" s="3"/>
      <c r="CZ14" s="6">
        <f t="shared" si="19"/>
        <v>0</v>
      </c>
      <c r="DA14" s="10">
        <f t="shared" si="20"/>
        <v>0</v>
      </c>
      <c r="DB14" s="3">
        <f t="shared" si="21"/>
        <v>0</v>
      </c>
      <c r="DC14" s="11">
        <f t="shared" si="22"/>
        <v>0</v>
      </c>
      <c r="DD14" s="12"/>
      <c r="DE14" s="2"/>
      <c r="DF14" s="3"/>
      <c r="DG14" s="3"/>
      <c r="DH14" s="3"/>
      <c r="DI14" s="3"/>
      <c r="DJ14" s="3"/>
      <c r="DK14" s="6">
        <f t="shared" si="23"/>
        <v>0</v>
      </c>
      <c r="DL14" s="10">
        <f t="shared" si="24"/>
        <v>0</v>
      </c>
      <c r="DM14" s="3">
        <f t="shared" si="25"/>
        <v>0</v>
      </c>
      <c r="DN14" s="11">
        <f t="shared" si="26"/>
        <v>0</v>
      </c>
    </row>
    <row r="15" spans="1:118" ht="15">
      <c r="A15" s="32">
        <v>13</v>
      </c>
      <c r="B15" s="33">
        <v>12</v>
      </c>
      <c r="C15" s="8" t="s">
        <v>56</v>
      </c>
      <c r="D15" s="9"/>
      <c r="E15" s="43" t="s">
        <v>52</v>
      </c>
      <c r="F15" s="29">
        <f xml:space="preserve"> AB15+AQ15+BE15+BS15</f>
        <v>89.412337007965391</v>
      </c>
      <c r="G15" s="30">
        <f>H15+I15+J15</f>
        <v>693.3</v>
      </c>
      <c r="H15" s="21">
        <f>X15+AM15+BA15+BO15+CC15+CO15+CZ15+DK15</f>
        <v>315.3</v>
      </c>
      <c r="I15" s="7">
        <f>Z15+AO15+BC15+BQ15+CE15+CQ15+DB15+DM15</f>
        <v>50</v>
      </c>
      <c r="J15" s="23">
        <f>R15+AG15+AU15+BI15+BW15+CJ15+CU15+DF15</f>
        <v>328</v>
      </c>
      <c r="K15" s="12">
        <v>66.3</v>
      </c>
      <c r="L15" s="2"/>
      <c r="M15" s="2"/>
      <c r="N15" s="2"/>
      <c r="O15" s="2"/>
      <c r="P15" s="2"/>
      <c r="Q15" s="2"/>
      <c r="R15" s="3">
        <v>60</v>
      </c>
      <c r="S15" s="3"/>
      <c r="T15" s="3"/>
      <c r="U15" s="3"/>
      <c r="V15" s="3"/>
      <c r="W15" s="13"/>
      <c r="X15" s="6">
        <f>IF(K15="DQ",0,K15+L15+M15+N15+O15+P15+Q15)</f>
        <v>66.3</v>
      </c>
      <c r="Y15" s="10">
        <f>R15</f>
        <v>60</v>
      </c>
      <c r="Z15" s="3">
        <f>(S15*5)+(T15*10)+(U15*10)+(V15*15)+(W15*20)</f>
        <v>0</v>
      </c>
      <c r="AA15" s="11">
        <f>IF(K15="DQ",0,X15+Y15+Z15)</f>
        <v>126.3</v>
      </c>
      <c r="AB15" s="28">
        <f>(MIN(AA$4:AA$15)/AA15)*100</f>
        <v>21.813143309580365</v>
      </c>
      <c r="AC15" s="12">
        <v>48.64</v>
      </c>
      <c r="AD15" s="2"/>
      <c r="AE15" s="2"/>
      <c r="AF15" s="2"/>
      <c r="AG15" s="3">
        <v>53</v>
      </c>
      <c r="AH15" s="3"/>
      <c r="AI15" s="3">
        <v>2</v>
      </c>
      <c r="AJ15" s="3"/>
      <c r="AK15" s="3"/>
      <c r="AL15" s="3"/>
      <c r="AM15" s="6">
        <f>IF(AC15="DQ",0,AC15+AD15+AE15+AF15)</f>
        <v>48.64</v>
      </c>
      <c r="AN15" s="10">
        <f>AG15</f>
        <v>53</v>
      </c>
      <c r="AO15" s="3">
        <f>(AH15*5)+(AI15*10)+(AJ15*10)+(AK15*15)+(AL15*20)</f>
        <v>20</v>
      </c>
      <c r="AP15" s="11">
        <f>IF(AC15="DQ",0,AM15+AN15+AO15)</f>
        <v>121.64</v>
      </c>
      <c r="AQ15" s="28">
        <f>(MIN(AP$4:AP$15)/AP15)*100</f>
        <v>24.029924366984545</v>
      </c>
      <c r="AR15" s="12">
        <v>81</v>
      </c>
      <c r="AS15" s="2"/>
      <c r="AT15" s="2"/>
      <c r="AU15" s="3">
        <v>160</v>
      </c>
      <c r="AV15" s="3">
        <v>2</v>
      </c>
      <c r="AW15" s="3"/>
      <c r="AX15" s="3"/>
      <c r="AY15" s="3"/>
      <c r="AZ15" s="3"/>
      <c r="BA15" s="6">
        <f>AR15+AS15+AT15</f>
        <v>81</v>
      </c>
      <c r="BB15" s="10">
        <f>AU15</f>
        <v>160</v>
      </c>
      <c r="BC15" s="3">
        <f>(AV15*5)+(AW15*10)+(AX15*10)+(AY15*15)+(AZ15*20)</f>
        <v>10</v>
      </c>
      <c r="BD15" s="11">
        <f>BA15+BB15+BC15</f>
        <v>251</v>
      </c>
      <c r="BE15" s="28">
        <f>(MIN(BD$4:BD$15)/BD15)*100</f>
        <v>16.223107569721115</v>
      </c>
      <c r="BF15" s="12">
        <v>119.36</v>
      </c>
      <c r="BG15" s="2"/>
      <c r="BH15" s="2"/>
      <c r="BI15" s="3">
        <v>55</v>
      </c>
      <c r="BJ15" s="3"/>
      <c r="BK15" s="3">
        <v>1</v>
      </c>
      <c r="BL15" s="3">
        <v>1</v>
      </c>
      <c r="BM15" s="3"/>
      <c r="BN15" s="3"/>
      <c r="BO15" s="6">
        <f>BF15+BG15+BH15</f>
        <v>119.36</v>
      </c>
      <c r="BP15" s="10">
        <f>BI15</f>
        <v>55</v>
      </c>
      <c r="BQ15" s="3">
        <f>(BJ15*5)+(BK15*10)+(BL15*10)+(BM15*15)+(BN15*20)</f>
        <v>20</v>
      </c>
      <c r="BR15" s="11">
        <f>IF(BF15="DQ",0,BO15+BP15+BQ15)</f>
        <v>194.36</v>
      </c>
      <c r="BS15" s="28">
        <f>(MIN(BR$4:BR$15)/BR15)*100</f>
        <v>27.346161761679355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 t="shared" si="11"/>
        <v>0</v>
      </c>
      <c r="CD15" s="10">
        <f t="shared" si="12"/>
        <v>0</v>
      </c>
      <c r="CE15" s="3">
        <f t="shared" si="13"/>
        <v>0</v>
      </c>
      <c r="CF15" s="11">
        <f t="shared" si="14"/>
        <v>0</v>
      </c>
      <c r="CG15" s="28" t="e">
        <f>(MIN(CF$4:CF$15)/CF15)*100</f>
        <v>#DIV/0!</v>
      </c>
      <c r="CH15" s="12"/>
      <c r="CI15" s="2"/>
      <c r="CJ15" s="3"/>
      <c r="CK15" s="3"/>
      <c r="CL15" s="3"/>
      <c r="CM15" s="3"/>
      <c r="CN15" s="3"/>
      <c r="CO15" s="6">
        <f t="shared" si="16"/>
        <v>0</v>
      </c>
      <c r="CP15" s="10">
        <f t="shared" si="17"/>
        <v>0</v>
      </c>
      <c r="CQ15" s="3">
        <f t="shared" si="15"/>
        <v>0</v>
      </c>
      <c r="CR15" s="11">
        <f t="shared" si="18"/>
        <v>0</v>
      </c>
      <c r="CS15" s="12"/>
      <c r="CT15" s="2"/>
      <c r="CU15" s="3"/>
      <c r="CV15" s="3"/>
      <c r="CW15" s="3"/>
      <c r="CX15" s="3"/>
      <c r="CY15" s="3"/>
      <c r="CZ15" s="6">
        <f t="shared" si="19"/>
        <v>0</v>
      </c>
      <c r="DA15" s="10">
        <f t="shared" si="20"/>
        <v>0</v>
      </c>
      <c r="DB15" s="3">
        <f t="shared" si="21"/>
        <v>0</v>
      </c>
      <c r="DC15" s="11">
        <f t="shared" si="22"/>
        <v>0</v>
      </c>
      <c r="DD15" s="12"/>
      <c r="DE15" s="2"/>
      <c r="DF15" s="3"/>
      <c r="DG15" s="3"/>
      <c r="DH15" s="3"/>
      <c r="DI15" s="3"/>
      <c r="DJ15" s="3"/>
      <c r="DK15" s="6">
        <f t="shared" si="23"/>
        <v>0</v>
      </c>
      <c r="DL15" s="10">
        <f t="shared" si="24"/>
        <v>0</v>
      </c>
      <c r="DM15" s="3">
        <f t="shared" si="25"/>
        <v>0</v>
      </c>
      <c r="DN15" s="11">
        <f t="shared" si="26"/>
        <v>0</v>
      </c>
    </row>
    <row r="16" spans="1:118" ht="15">
      <c r="A16" s="58" t="s">
        <v>55</v>
      </c>
      <c r="B16" s="57"/>
      <c r="C16" s="57"/>
      <c r="D16" s="57"/>
      <c r="E16" s="57"/>
      <c r="F16" s="29"/>
      <c r="G16" s="30"/>
      <c r="H16" s="21"/>
      <c r="I16" s="7"/>
      <c r="J16" s="23"/>
      <c r="K16" s="1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13"/>
      <c r="X16" s="6"/>
      <c r="Y16" s="10"/>
      <c r="Z16" s="3"/>
      <c r="AA16" s="11"/>
      <c r="AB16" s="28"/>
      <c r="AC16" s="12"/>
      <c r="AD16" s="2"/>
      <c r="AE16" s="2"/>
      <c r="AF16" s="2"/>
      <c r="AG16" s="3"/>
      <c r="AH16" s="3"/>
      <c r="AI16" s="3"/>
      <c r="AJ16" s="3"/>
      <c r="AK16" s="3"/>
      <c r="AL16" s="3"/>
      <c r="AM16" s="6"/>
      <c r="AN16" s="10"/>
      <c r="AO16" s="3"/>
      <c r="AP16" s="11"/>
      <c r="AQ16" s="28"/>
      <c r="AR16" s="12"/>
      <c r="AS16" s="2"/>
      <c r="AT16" s="2"/>
      <c r="AU16" s="3"/>
      <c r="AV16" s="3"/>
      <c r="AW16" s="3"/>
      <c r="AX16" s="3"/>
      <c r="AY16" s="3"/>
      <c r="AZ16" s="3"/>
      <c r="BA16" s="6"/>
      <c r="BB16" s="10"/>
      <c r="BC16" s="3"/>
      <c r="BD16" s="11"/>
      <c r="BE16" s="28"/>
      <c r="BF16" s="12"/>
      <c r="BG16" s="2"/>
      <c r="BH16" s="2"/>
      <c r="BI16" s="3"/>
      <c r="BJ16" s="3"/>
      <c r="BK16" s="3"/>
      <c r="BL16" s="3"/>
      <c r="BM16" s="3"/>
      <c r="BN16" s="3"/>
      <c r="BO16" s="6"/>
      <c r="BP16" s="10"/>
      <c r="BQ16" s="3"/>
      <c r="BR16" s="11"/>
      <c r="BS16" s="28"/>
      <c r="BT16" s="12"/>
      <c r="BU16" s="2"/>
      <c r="BV16" s="2"/>
      <c r="BW16" s="3"/>
      <c r="BX16" s="3"/>
      <c r="BY16" s="3"/>
      <c r="BZ16" s="3"/>
      <c r="CA16" s="3"/>
      <c r="CB16" s="3"/>
      <c r="CC16" s="6"/>
      <c r="CD16" s="10"/>
      <c r="CE16" s="3"/>
      <c r="CF16" s="11"/>
      <c r="CG16" s="28"/>
      <c r="CH16" s="12"/>
      <c r="CI16" s="2"/>
      <c r="CJ16" s="3"/>
      <c r="CK16" s="3"/>
      <c r="CL16" s="3"/>
      <c r="CM16" s="3"/>
      <c r="CN16" s="3"/>
      <c r="CO16" s="6"/>
      <c r="CP16" s="10"/>
      <c r="CQ16" s="3"/>
      <c r="CR16" s="11"/>
      <c r="CS16" s="12"/>
      <c r="CT16" s="2"/>
      <c r="CU16" s="3"/>
      <c r="CV16" s="3"/>
      <c r="CW16" s="3"/>
      <c r="CX16" s="3"/>
      <c r="CY16" s="3"/>
      <c r="CZ16" s="6"/>
      <c r="DA16" s="10"/>
      <c r="DB16" s="3"/>
      <c r="DC16" s="11"/>
      <c r="DD16" s="12"/>
      <c r="DE16" s="2"/>
      <c r="DF16" s="3"/>
      <c r="DG16" s="3"/>
      <c r="DH16" s="3"/>
      <c r="DI16" s="3"/>
      <c r="DJ16" s="3"/>
      <c r="DK16" s="6"/>
      <c r="DL16" s="10"/>
      <c r="DM16" s="3"/>
      <c r="DN16" s="11"/>
    </row>
    <row r="17" spans="1:118" ht="15">
      <c r="A17" s="32">
        <v>8</v>
      </c>
      <c r="B17" s="33">
        <v>1</v>
      </c>
      <c r="C17" s="8" t="s">
        <v>46</v>
      </c>
      <c r="D17" s="9"/>
      <c r="E17" s="9" t="s">
        <v>53</v>
      </c>
      <c r="F17" s="29">
        <f xml:space="preserve"> AB17+AQ17+BE17+BS17</f>
        <v>178.64347312417004</v>
      </c>
      <c r="G17" s="30">
        <f>H17+I17+J17</f>
        <v>344.27</v>
      </c>
      <c r="H17" s="21">
        <f>X17+AM17+BA17+BO17+CC17+CO17+CZ17+DK17</f>
        <v>340.27</v>
      </c>
      <c r="I17" s="7">
        <f>Z17+AO17+BC17+BQ17+CE17+CQ17+DB17+DM17</f>
        <v>0</v>
      </c>
      <c r="J17" s="23">
        <f>R17+AG17+AU17+BI17+BW17+CJ17+CU17+DF17</f>
        <v>4</v>
      </c>
      <c r="K17" s="12">
        <v>86.06</v>
      </c>
      <c r="L17" s="2"/>
      <c r="M17" s="2"/>
      <c r="N17" s="2"/>
      <c r="O17" s="2"/>
      <c r="P17" s="2"/>
      <c r="Q17" s="2"/>
      <c r="R17" s="3">
        <v>0</v>
      </c>
      <c r="S17" s="3"/>
      <c r="T17" s="3"/>
      <c r="U17" s="3"/>
      <c r="V17" s="3"/>
      <c r="W17" s="13"/>
      <c r="X17" s="6">
        <f>IF(K17="DQ",0,K17+L17+M17+N17+O17+P17+Q17)</f>
        <v>86.06</v>
      </c>
      <c r="Y17" s="10">
        <f>R17</f>
        <v>0</v>
      </c>
      <c r="Z17" s="3">
        <f>(S17*5)+(T17*10)+(U17*10)+(V17*15)+(W17*20)</f>
        <v>0</v>
      </c>
      <c r="AA17" s="11">
        <f>IF(K17="DQ",0,X17+Y17+Z17)</f>
        <v>86.06</v>
      </c>
      <c r="AB17" s="28">
        <f>(MIN(AA$4:AA$15)/AA17)*100</f>
        <v>32.012549384150589</v>
      </c>
      <c r="AC17" s="12">
        <v>50.36</v>
      </c>
      <c r="AD17" s="2"/>
      <c r="AE17" s="2"/>
      <c r="AF17" s="2"/>
      <c r="AG17" s="3">
        <v>2</v>
      </c>
      <c r="AH17" s="3"/>
      <c r="AI17" s="3"/>
      <c r="AJ17" s="3"/>
      <c r="AK17" s="3"/>
      <c r="AL17" s="3"/>
      <c r="AM17" s="6">
        <f>IF(AC17="DQ",0,AC17+AD17+AE17+AF17)</f>
        <v>50.36</v>
      </c>
      <c r="AN17" s="10">
        <f>AG17</f>
        <v>2</v>
      </c>
      <c r="AO17" s="3">
        <f>(AH17*5)+(AI17*10)+(AJ17*10)+(AK17*15)+(AL17*20)</f>
        <v>0</v>
      </c>
      <c r="AP17" s="11">
        <f>IF(AC17="DQ",0,AM17+AN17+AO17)</f>
        <v>52.36</v>
      </c>
      <c r="AQ17" s="28">
        <f>(MIN(AP$4:AP$15)/AP17)*100</f>
        <v>55.825057295645529</v>
      </c>
      <c r="AR17" s="12">
        <v>96.85</v>
      </c>
      <c r="AS17" s="2"/>
      <c r="AT17" s="2"/>
      <c r="AU17" s="3">
        <v>0</v>
      </c>
      <c r="AV17" s="3"/>
      <c r="AW17" s="3"/>
      <c r="AX17" s="3"/>
      <c r="AY17" s="3"/>
      <c r="AZ17" s="3"/>
      <c r="BA17" s="6">
        <f>AR17+AS17+AT17</f>
        <v>96.85</v>
      </c>
      <c r="BB17" s="10">
        <f>AU17</f>
        <v>0</v>
      </c>
      <c r="BC17" s="3">
        <f>(AV17*5)+(AW17*10)+(AX17*10)+(AY17*15)+(AZ17*20)</f>
        <v>0</v>
      </c>
      <c r="BD17" s="11">
        <f>BA17+BB17+BC17</f>
        <v>96.85</v>
      </c>
      <c r="BE17" s="28">
        <f>(MIN(BD$4:BD$15)/BD17)*100</f>
        <v>42.044398554465666</v>
      </c>
      <c r="BF17" s="12">
        <v>107</v>
      </c>
      <c r="BG17" s="2"/>
      <c r="BH17" s="2"/>
      <c r="BI17" s="3">
        <v>2</v>
      </c>
      <c r="BJ17" s="3"/>
      <c r="BK17" s="3"/>
      <c r="BL17" s="3"/>
      <c r="BM17" s="3"/>
      <c r="BN17" s="3"/>
      <c r="BO17" s="6">
        <f>BF17+BG17+BH17</f>
        <v>107</v>
      </c>
      <c r="BP17" s="10">
        <f>BI17</f>
        <v>2</v>
      </c>
      <c r="BQ17" s="3">
        <f>(BJ17*5)+(BK17*10)+(BL17*10)+(BM17*15)+(BN17*20)</f>
        <v>0</v>
      </c>
      <c r="BR17" s="11">
        <f>IF(BF17="DQ",0,BO17+BP17+BQ17)</f>
        <v>109</v>
      </c>
      <c r="BS17" s="28">
        <f>(MIN(BR$4:BR$15)/BR17)*100</f>
        <v>48.761467889908253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28" t="e">
        <f>(MIN(CF$4:CF$15)/CF17)*100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</sheetData>
  <sortState ref="A3:BT15">
    <sortCondition descending="1" ref="F3:F15"/>
  </sortState>
  <mergeCells count="9">
    <mergeCell ref="A3:E3"/>
    <mergeCell ref="A16:E16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2014-11-30T00:27:31Z</dcterms:modified>
</cp:coreProperties>
</file>