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Pistol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12" i="1" l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15" i="1"/>
  <c r="X15" i="1"/>
  <c r="Y15" i="1"/>
  <c r="Z15" i="1"/>
  <c r="AM15" i="1"/>
  <c r="AN15" i="1"/>
  <c r="AO15" i="1"/>
  <c r="BA15" i="1"/>
  <c r="BB15" i="1"/>
  <c r="BC15" i="1"/>
  <c r="BO15" i="1"/>
  <c r="BP15" i="1"/>
  <c r="BQ15" i="1"/>
  <c r="CC15" i="1"/>
  <c r="CD15" i="1"/>
  <c r="CE15" i="1"/>
  <c r="CO15" i="1"/>
  <c r="CP15" i="1"/>
  <c r="CQ15" i="1"/>
  <c r="CZ15" i="1"/>
  <c r="DA15" i="1"/>
  <c r="DB15" i="1"/>
  <c r="DK15" i="1"/>
  <c r="DL15" i="1"/>
  <c r="DM15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J16" i="1"/>
  <c r="X16" i="1"/>
  <c r="Y16" i="1"/>
  <c r="Z16" i="1"/>
  <c r="AM16" i="1"/>
  <c r="AN16" i="1"/>
  <c r="AO16" i="1"/>
  <c r="BA16" i="1"/>
  <c r="BB16" i="1"/>
  <c r="BC16" i="1"/>
  <c r="BO16" i="1"/>
  <c r="BP16" i="1"/>
  <c r="BQ16" i="1"/>
  <c r="CC16" i="1"/>
  <c r="CD16" i="1"/>
  <c r="CE16" i="1"/>
  <c r="CO16" i="1"/>
  <c r="CP16" i="1"/>
  <c r="CQ16" i="1"/>
  <c r="CZ16" i="1"/>
  <c r="DA16" i="1"/>
  <c r="DB16" i="1"/>
  <c r="DK16" i="1"/>
  <c r="DL16" i="1"/>
  <c r="DM16" i="1"/>
  <c r="J9" i="1"/>
  <c r="X9" i="1"/>
  <c r="Y9" i="1"/>
  <c r="Z9" i="1"/>
  <c r="AM9" i="1"/>
  <c r="AN9" i="1"/>
  <c r="AO9" i="1"/>
  <c r="BA9" i="1"/>
  <c r="BB9" i="1"/>
  <c r="BC9" i="1"/>
  <c r="BO9" i="1"/>
  <c r="BP9" i="1"/>
  <c r="BQ9" i="1"/>
  <c r="CC9" i="1"/>
  <c r="CD9" i="1"/>
  <c r="CE9" i="1"/>
  <c r="CO9" i="1"/>
  <c r="CP9" i="1"/>
  <c r="CQ9" i="1"/>
  <c r="CZ9" i="1"/>
  <c r="DA9" i="1"/>
  <c r="DB9" i="1"/>
  <c r="DK9" i="1"/>
  <c r="DL9" i="1"/>
  <c r="DM9" i="1"/>
  <c r="J14" i="1"/>
  <c r="X14" i="1"/>
  <c r="Y14" i="1"/>
  <c r="Z14" i="1"/>
  <c r="AM14" i="1"/>
  <c r="AN14" i="1"/>
  <c r="AO14" i="1"/>
  <c r="BA14" i="1"/>
  <c r="BB14" i="1"/>
  <c r="BC14" i="1"/>
  <c r="BO14" i="1"/>
  <c r="BP14" i="1"/>
  <c r="BQ14" i="1"/>
  <c r="CC14" i="1"/>
  <c r="CD14" i="1"/>
  <c r="CE14" i="1"/>
  <c r="CO14" i="1"/>
  <c r="CP14" i="1"/>
  <c r="CQ14" i="1"/>
  <c r="CZ14" i="1"/>
  <c r="DA14" i="1"/>
  <c r="DB14" i="1"/>
  <c r="DK14" i="1"/>
  <c r="DL14" i="1"/>
  <c r="DM14" i="1"/>
  <c r="BA17" i="1"/>
  <c r="BB17" i="1"/>
  <c r="BC17" i="1"/>
  <c r="BO17" i="1"/>
  <c r="BP17" i="1"/>
  <c r="BQ17" i="1"/>
  <c r="CC17" i="1"/>
  <c r="CD17" i="1"/>
  <c r="CE17" i="1"/>
  <c r="BA5" i="1"/>
  <c r="BB5" i="1"/>
  <c r="BC5" i="1"/>
  <c r="BO5" i="1"/>
  <c r="BP5" i="1"/>
  <c r="BQ5" i="1"/>
  <c r="CC5" i="1"/>
  <c r="CD5" i="1"/>
  <c r="CE5" i="1"/>
  <c r="AM5" i="1"/>
  <c r="X5" i="1"/>
  <c r="AM17" i="1"/>
  <c r="X17" i="1"/>
  <c r="AN5" i="1"/>
  <c r="AN17" i="1"/>
  <c r="Y5" i="1"/>
  <c r="CQ5" i="1"/>
  <c r="CQ17" i="1"/>
  <c r="AO5" i="1"/>
  <c r="AO17" i="1"/>
  <c r="Z5" i="1"/>
  <c r="Z17" i="1"/>
  <c r="Y17" i="1"/>
  <c r="DM5" i="1"/>
  <c r="DL5" i="1"/>
  <c r="DK5" i="1"/>
  <c r="DB5" i="1"/>
  <c r="DA5" i="1"/>
  <c r="CZ5" i="1"/>
  <c r="CP5" i="1"/>
  <c r="CO5" i="1"/>
  <c r="J5" i="1"/>
  <c r="DK17" i="1"/>
  <c r="DL17" i="1"/>
  <c r="DM17" i="1"/>
  <c r="CZ17" i="1"/>
  <c r="DA17" i="1"/>
  <c r="DB17" i="1"/>
  <c r="CO17" i="1"/>
  <c r="CP17" i="1"/>
  <c r="J17" i="1"/>
  <c r="BR12" i="1" l="1"/>
  <c r="CR5" i="1"/>
  <c r="CR14" i="1"/>
  <c r="CF9" i="1"/>
  <c r="CR10" i="1"/>
  <c r="BR10" i="1"/>
  <c r="DC15" i="1"/>
  <c r="CR12" i="1"/>
  <c r="DN5" i="1"/>
  <c r="CF15" i="1"/>
  <c r="DN12" i="1"/>
  <c r="DN15" i="1"/>
  <c r="CR15" i="1"/>
  <c r="CF12" i="1"/>
  <c r="BR15" i="1"/>
  <c r="DC12" i="1"/>
  <c r="CF17" i="1"/>
  <c r="DC14" i="1"/>
  <c r="CR9" i="1"/>
  <c r="CF14" i="1"/>
  <c r="DN9" i="1"/>
  <c r="BR9" i="1"/>
  <c r="CF10" i="1"/>
  <c r="DN17" i="1"/>
  <c r="DN14" i="1"/>
  <c r="BR14" i="1"/>
  <c r="DC9" i="1"/>
  <c r="BD9" i="1"/>
  <c r="CR17" i="1"/>
  <c r="DC17" i="1"/>
  <c r="DC5" i="1"/>
  <c r="I5" i="1"/>
  <c r="BR5" i="1"/>
  <c r="DC16" i="1"/>
  <c r="CF16" i="1"/>
  <c r="DC13" i="1"/>
  <c r="CF13" i="1"/>
  <c r="DN8" i="1"/>
  <c r="CR8" i="1"/>
  <c r="BR8" i="1"/>
  <c r="DC6" i="1"/>
  <c r="CF6" i="1"/>
  <c r="DN11" i="1"/>
  <c r="CR11" i="1"/>
  <c r="BR11" i="1"/>
  <c r="DC10" i="1"/>
  <c r="CF5" i="1"/>
  <c r="DN16" i="1"/>
  <c r="CR16" i="1"/>
  <c r="BR16" i="1"/>
  <c r="DN13" i="1"/>
  <c r="CR13" i="1"/>
  <c r="BR13" i="1"/>
  <c r="DC8" i="1"/>
  <c r="CF8" i="1"/>
  <c r="DN6" i="1"/>
  <c r="CR6" i="1"/>
  <c r="BR6" i="1"/>
  <c r="DC11" i="1"/>
  <c r="CF11" i="1"/>
  <c r="DN10" i="1"/>
  <c r="I17" i="1"/>
  <c r="AP9" i="1"/>
  <c r="AP16" i="1"/>
  <c r="AP10" i="1"/>
  <c r="AP15" i="1"/>
  <c r="AP12" i="1"/>
  <c r="BR17" i="1"/>
  <c r="AA5" i="1"/>
  <c r="BD17" i="1"/>
  <c r="AP14" i="1"/>
  <c r="I9" i="1"/>
  <c r="I16" i="1"/>
  <c r="I10" i="1"/>
  <c r="I14" i="1"/>
  <c r="BD14" i="1"/>
  <c r="H14" i="1"/>
  <c r="AA14" i="1"/>
  <c r="H9" i="1"/>
  <c r="AA9" i="1"/>
  <c r="BD16" i="1"/>
  <c r="H16" i="1"/>
  <c r="AA16" i="1"/>
  <c r="BD13" i="1"/>
  <c r="AP13" i="1"/>
  <c r="I13" i="1"/>
  <c r="H13" i="1"/>
  <c r="AA13" i="1"/>
  <c r="BD8" i="1"/>
  <c r="AP8" i="1"/>
  <c r="I8" i="1"/>
  <c r="H8" i="1"/>
  <c r="AA8" i="1"/>
  <c r="BD6" i="1"/>
  <c r="AP6" i="1"/>
  <c r="I6" i="1"/>
  <c r="H6" i="1"/>
  <c r="AA6" i="1"/>
  <c r="BD11" i="1"/>
  <c r="AP11" i="1"/>
  <c r="I11" i="1"/>
  <c r="H11" i="1"/>
  <c r="AA11" i="1"/>
  <c r="BD10" i="1"/>
  <c r="H10" i="1"/>
  <c r="AA10" i="1"/>
  <c r="I15" i="1"/>
  <c r="BD15" i="1"/>
  <c r="H15" i="1"/>
  <c r="AA15" i="1"/>
  <c r="I12" i="1"/>
  <c r="BD12" i="1"/>
  <c r="H12" i="1"/>
  <c r="AA12" i="1"/>
  <c r="BD5" i="1"/>
  <c r="H5" i="1"/>
  <c r="H17" i="1"/>
  <c r="AP5" i="1"/>
  <c r="AP17" i="1"/>
  <c r="AA17" i="1"/>
  <c r="G15" i="1" l="1"/>
  <c r="G16" i="1"/>
  <c r="G11" i="1"/>
  <c r="CG13" i="1"/>
  <c r="BS8" i="1"/>
  <c r="BE6" i="1"/>
  <c r="G9" i="1"/>
  <c r="G17" i="1"/>
  <c r="G8" i="1"/>
  <c r="BS12" i="1"/>
  <c r="CG14" i="1"/>
  <c r="BS13" i="1"/>
  <c r="G12" i="1"/>
  <c r="G6" i="1"/>
  <c r="G14" i="1"/>
  <c r="CG10" i="1"/>
  <c r="CG15" i="1"/>
  <c r="CG17" i="1"/>
  <c r="BE14" i="1"/>
  <c r="BE11" i="1"/>
  <c r="BS17" i="1"/>
  <c r="G5" i="1"/>
  <c r="G10" i="1"/>
  <c r="BS5" i="1"/>
  <c r="G13" i="1"/>
  <c r="CG16" i="1"/>
  <c r="BS16" i="1"/>
  <c r="BS14" i="1"/>
  <c r="BS9" i="1"/>
  <c r="BE9" i="1"/>
  <c r="BE12" i="1"/>
  <c r="BE15" i="1"/>
  <c r="BE10" i="1"/>
  <c r="BE13" i="1"/>
  <c r="BE16" i="1"/>
  <c r="BE17" i="1"/>
  <c r="BE8" i="1"/>
  <c r="BS11" i="1"/>
  <c r="BS6" i="1"/>
  <c r="CG12" i="1"/>
  <c r="BE5" i="1"/>
  <c r="BS15" i="1"/>
  <c r="BS10" i="1"/>
  <c r="CG11" i="1"/>
  <c r="CG9" i="1"/>
  <c r="CG8" i="1"/>
  <c r="CG6" i="1"/>
  <c r="CG5" i="1"/>
  <c r="AQ14" i="1"/>
  <c r="AQ16" i="1"/>
  <c r="AQ13" i="1"/>
  <c r="AQ6" i="1"/>
  <c r="AQ10" i="1"/>
  <c r="AQ12" i="1"/>
  <c r="AQ9" i="1"/>
  <c r="AQ8" i="1"/>
  <c r="AQ11" i="1"/>
  <c r="AQ15" i="1"/>
  <c r="AQ5" i="1"/>
  <c r="AQ17" i="1"/>
  <c r="AB9" i="1"/>
  <c r="AB8" i="1"/>
  <c r="AB11" i="1"/>
  <c r="AB15" i="1"/>
  <c r="AB17" i="1"/>
  <c r="AB13" i="1"/>
  <c r="AB10" i="1"/>
  <c r="AB5" i="1"/>
  <c r="AB14" i="1"/>
  <c r="AB16" i="1"/>
  <c r="AB6" i="1"/>
  <c r="AB12" i="1"/>
  <c r="F11" i="1" l="1"/>
  <c r="F15" i="1"/>
  <c r="F10" i="1"/>
  <c r="F9" i="1"/>
  <c r="F16" i="1"/>
  <c r="F13" i="1"/>
  <c r="F8" i="1"/>
  <c r="F6" i="1"/>
  <c r="F5" i="1"/>
  <c r="F12" i="1"/>
  <c r="F14" i="1"/>
  <c r="F17" i="1"/>
</calcChain>
</file>

<file path=xl/sharedStrings.xml><?xml version="1.0" encoding="utf-8"?>
<sst xmlns="http://schemas.openxmlformats.org/spreadsheetml/2006/main" count="169" uniqueCount="60">
  <si>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</si>
  <si>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</si>
  <si>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</si>
  <si>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</si>
  <si>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</si>
  <si>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</si>
  <si>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</si>
  <si>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</si>
  <si>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</si>
  <si>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</si>
  <si>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</si>
  <si>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</si>
  <si>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</si>
  <si>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</si>
  <si>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</si>
  <si>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</si>
  <si>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</si>
  <si>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</si>
  <si>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</si>
  <si>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</si>
  <si>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</si>
  <si>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</si>
  <si>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</si>
  <si>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</si>
  <si>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</si>
  <si>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</si>
  <si>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</si>
  <si>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</si>
  <si>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</si>
  <si>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</si>
  <si>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</si>
  <si>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</si>
  <si>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</si>
  <si>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</si>
  <si>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</si>
  <si>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</si>
  <si>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</si>
  <si>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</si>
  <si>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</si>
  <si>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</si>
  <si>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</si>
  <si>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Kirk S</t>
  </si>
  <si>
    <t>RJ H</t>
  </si>
  <si>
    <t>Rich N</t>
  </si>
  <si>
    <t>Ken T</t>
  </si>
  <si>
    <t>Gary R</t>
  </si>
  <si>
    <t>Iron</t>
  </si>
  <si>
    <t>Open</t>
  </si>
  <si>
    <t>Total</t>
  </si>
  <si>
    <t>HgStd</t>
  </si>
  <si>
    <t>Ruger</t>
  </si>
  <si>
    <t>1911</t>
  </si>
  <si>
    <t>Fred P.</t>
  </si>
  <si>
    <t>Carl D.</t>
  </si>
  <si>
    <t>John H.</t>
  </si>
  <si>
    <t>Brwng</t>
  </si>
  <si>
    <t>Tony G</t>
  </si>
  <si>
    <t>?</t>
  </si>
  <si>
    <t>Damon V.</t>
  </si>
  <si>
    <t>Juan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</si>
</sst>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tabSelected="1" workbookViewId="0">
      <selection activeCell="A13" sqref="A13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6" t="s">
        <v>1</v>
      </c>
      <c r="G1" s="48"/>
      <c r="H1" s="48"/>
      <c r="I1" s="48"/>
      <c r="J1" s="47"/>
      <c r="K1" s="46" t="s">
        <v>2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7"/>
      <c r="AB1" s="24"/>
      <c r="AC1" s="46" t="s">
        <v>3</v>
      </c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7"/>
      <c r="AR1" s="46" t="s">
        <v>4</v>
      </c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7"/>
      <c r="BF1" s="46" t="s">
        <v>5</v>
      </c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7"/>
      <c r="BS1" s="24"/>
      <c r="BT1" s="49" t="s">
        <v>6</v>
      </c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1"/>
      <c r="CH1" s="46" t="s">
        <v>7</v>
      </c>
      <c r="CI1" s="47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4"/>
      <c r="D3" s="45"/>
      <c r="E3" s="45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2" t="s">
        <v>47</v>
      </c>
      <c r="D4" s="43"/>
      <c r="E4" s="43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2</v>
      </c>
      <c r="B5" s="35">
        <v>1</v>
      </c>
      <c r="C5" s="38" t="s">
        <v>44</v>
      </c>
      <c r="D5" s="9" t="s">
        <v>49</v>
      </c>
      <c r="E5" s="9" t="s">
        <v>47</v>
      </c>
      <c r="F5" s="31">
        <f xml:space="preserve"> AB5+AQ5+BE5+BS5</f>
        <v>324.10661082149602</v>
      </c>
      <c r="G5" s="32">
        <f>H5+I5+J5</f>
        <v>179.39000000000001</v>
      </c>
      <c r="H5" s="21">
        <f>X5+AM5+BA5+BO5+CC5+CO5+CZ5+DK5</f>
        <v>155.39000000000001</v>
      </c>
      <c r="I5" s="7">
        <f>Z5+AO5+BC5+BQ5+CE5+CQ5+DB5+DM5</f>
        <v>10</v>
      </c>
      <c r="J5" s="23">
        <f>R5+AG5+AU5+BI5+BW5+CJ5+CU5+DF5</f>
        <v>14</v>
      </c>
      <c r="K5" s="12">
        <v>27.03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27.03</v>
      </c>
      <c r="Y5" s="10">
        <f>R5</f>
        <v>0</v>
      </c>
      <c r="Z5" s="3">
        <f>(S5*5)+(T5*10)+(U5*10)+(V5*15)+(W5*20)</f>
        <v>0</v>
      </c>
      <c r="AA5" s="11">
        <f>IF(K5="DQ",0,X5+Y5+Z5)</f>
        <v>27.03</v>
      </c>
      <c r="AB5" s="30">
        <f>(MIN(AA$5:AA$17)/AA5)*100</f>
        <v>63.817980022197553</v>
      </c>
      <c r="AC5" s="12">
        <v>30.28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30.28</v>
      </c>
      <c r="AN5" s="10">
        <f>AG5</f>
        <v>0</v>
      </c>
      <c r="AO5" s="3">
        <f>(AH5*5)+(AI5*10)+(AJ5*10)+(AK5*15)+(AL5*20)</f>
        <v>0</v>
      </c>
      <c r="AP5" s="11">
        <f>IF(AC5="DQ",0,AM5+AN5+AO5)</f>
        <v>30.28</v>
      </c>
      <c r="AQ5" s="30">
        <f>(MIN(AP$5:AP$17)/AP5)*100</f>
        <v>98.645970937912807</v>
      </c>
      <c r="AR5" s="12">
        <v>44.45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44.45</v>
      </c>
      <c r="BB5" s="10">
        <f>AU5</f>
        <v>0</v>
      </c>
      <c r="BC5" s="3">
        <f>(AV5*5)+(AW5*10)+(AX5*10)+(AY5*15)+(AZ5*20)</f>
        <v>0</v>
      </c>
      <c r="BD5" s="11">
        <f>BA5+BB5+BC5</f>
        <v>44.45</v>
      </c>
      <c r="BE5" s="30">
        <f>(MIN(BD$5:BD$17)/BD5)*100</f>
        <v>90.03374578177727</v>
      </c>
      <c r="BF5" s="12">
        <v>53.63</v>
      </c>
      <c r="BG5" s="2"/>
      <c r="BH5" s="2"/>
      <c r="BI5" s="3">
        <v>14</v>
      </c>
      <c r="BJ5" s="3"/>
      <c r="BK5" s="3"/>
      <c r="BL5" s="3">
        <v>1</v>
      </c>
      <c r="BM5" s="3"/>
      <c r="BN5" s="3"/>
      <c r="BO5" s="6">
        <f>BF5+BG5+BH5</f>
        <v>53.63</v>
      </c>
      <c r="BP5" s="10">
        <f>BI5</f>
        <v>14</v>
      </c>
      <c r="BQ5" s="3">
        <f>(BJ5*5)+(BK5*10)+(BL5*10)+(BM5*15)+(BN5*20)</f>
        <v>10</v>
      </c>
      <c r="BR5" s="11">
        <f>IF(BF5="DQ",0,BO5+BP5+BQ5)</f>
        <v>77.63</v>
      </c>
      <c r="BS5" s="30">
        <f>(MIN(BR$5:BR$17)/BR5)*100</f>
        <v>71.608914079608411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(MIN(CF$5:CF$17)/CF5)*100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11</v>
      </c>
      <c r="B6" s="35">
        <v>2</v>
      </c>
      <c r="C6" s="8" t="s">
        <v>42</v>
      </c>
      <c r="D6" s="9" t="s">
        <v>50</v>
      </c>
      <c r="E6" s="9" t="s">
        <v>47</v>
      </c>
      <c r="F6" s="31">
        <f xml:space="preserve"> AB6+AQ6+BE6+BS6</f>
        <v>200.26847882547011</v>
      </c>
      <c r="G6" s="32">
        <f>H6+I6+J6</f>
        <v>283.52999999999997</v>
      </c>
      <c r="H6" s="21">
        <f>X6+AM6+BA6+BO6+CC6+CO6+CZ6+DK6</f>
        <v>258.52999999999997</v>
      </c>
      <c r="I6" s="7">
        <f>Z6+AO6+BC6+BQ6+CE6+CQ6+DB6+DM6</f>
        <v>10</v>
      </c>
      <c r="J6" s="23">
        <f>R6+AG6+AU6+BI6+BW6+CJ6+CU6+DF6</f>
        <v>15</v>
      </c>
      <c r="K6" s="12">
        <v>33.97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IF(K6="DQ",0,K6+L6+M6+N6+O6+P6+Q6)</f>
        <v>33.97</v>
      </c>
      <c r="Y6" s="10">
        <f>R6</f>
        <v>0</v>
      </c>
      <c r="Z6" s="3">
        <f>(S6*5)+(T6*10)+(U6*10)+(V6*15)+(W6*20)</f>
        <v>0</v>
      </c>
      <c r="AA6" s="11">
        <f>IF(K6="DQ",0,X6+Y6+Z6)</f>
        <v>33.97</v>
      </c>
      <c r="AB6" s="30">
        <f>(MIN(AA$5:AA$17)/AA6)*100</f>
        <v>50.780100088313219</v>
      </c>
      <c r="AC6" s="12">
        <v>68.099999999999994</v>
      </c>
      <c r="AD6" s="2"/>
      <c r="AE6" s="2"/>
      <c r="AF6" s="2"/>
      <c r="AG6" s="3">
        <v>1</v>
      </c>
      <c r="AH6" s="3"/>
      <c r="AI6" s="3"/>
      <c r="AJ6" s="3">
        <v>1</v>
      </c>
      <c r="AK6" s="3"/>
      <c r="AL6" s="3"/>
      <c r="AM6" s="6">
        <f>IF(AC6="DQ",0,AC6+AD6+AE6+AF6)</f>
        <v>68.099999999999994</v>
      </c>
      <c r="AN6" s="10">
        <f>AG6</f>
        <v>1</v>
      </c>
      <c r="AO6" s="3">
        <f>(AH6*5)+(AI6*10)+(AJ6*10)+(AK6*15)+(AL6*20)</f>
        <v>10</v>
      </c>
      <c r="AP6" s="11">
        <f>IF(AC6="DQ",0,AM6+AN6+AO6)</f>
        <v>79.099999999999994</v>
      </c>
      <c r="AQ6" s="30">
        <f>(MIN(AP$5:AP$17)/AP6)*100</f>
        <v>37.762326169405817</v>
      </c>
      <c r="AR6" s="12">
        <v>70.89</v>
      </c>
      <c r="AS6" s="2"/>
      <c r="AT6" s="2"/>
      <c r="AU6" s="3">
        <v>3</v>
      </c>
      <c r="AV6" s="3"/>
      <c r="AW6" s="3"/>
      <c r="AX6" s="3"/>
      <c r="AY6" s="3"/>
      <c r="AZ6" s="3"/>
      <c r="BA6" s="6">
        <f>AR6+AS6+AT6</f>
        <v>70.89</v>
      </c>
      <c r="BB6" s="10">
        <f>AU6</f>
        <v>3</v>
      </c>
      <c r="BC6" s="3">
        <f>(AV6*5)+(AW6*10)+(AX6*10)+(AY6*15)+(AZ6*20)</f>
        <v>0</v>
      </c>
      <c r="BD6" s="11">
        <f>BA6+BB6+BC6</f>
        <v>73.89</v>
      </c>
      <c r="BE6" s="30">
        <f>(MIN(BD$5:BD$17)/BD6)*100</f>
        <v>54.161591555014212</v>
      </c>
      <c r="BF6" s="12">
        <v>85.57</v>
      </c>
      <c r="BG6" s="2"/>
      <c r="BH6" s="2"/>
      <c r="BI6" s="3">
        <v>11</v>
      </c>
      <c r="BJ6" s="3"/>
      <c r="BK6" s="3"/>
      <c r="BL6" s="3"/>
      <c r="BM6" s="3"/>
      <c r="BN6" s="3"/>
      <c r="BO6" s="6">
        <f>BF6+BG6+BH6</f>
        <v>85.57</v>
      </c>
      <c r="BP6" s="10">
        <f>BI6</f>
        <v>11</v>
      </c>
      <c r="BQ6" s="3">
        <f>(BJ6*5)+(BK6*10)+(BL6*10)+(BM6*15)+(BN6*20)</f>
        <v>0</v>
      </c>
      <c r="BR6" s="11">
        <f>IF(BF6="DQ",0,BO6+BP6+BQ6)</f>
        <v>96.57</v>
      </c>
      <c r="BS6" s="30">
        <f>(MIN(BR$5:BR$17)/BR6)*100</f>
        <v>57.564461012736878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(MIN(CF$5:CF$17)/CF6)*100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/>
      <c r="B7" s="35"/>
      <c r="C7" s="42" t="s">
        <v>46</v>
      </c>
      <c r="D7" s="43"/>
      <c r="E7" s="43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26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0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30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 x14ac:dyDescent="0.2">
      <c r="A8" s="34">
        <v>1</v>
      </c>
      <c r="B8" s="35">
        <v>1</v>
      </c>
      <c r="C8" s="38" t="s">
        <v>43</v>
      </c>
      <c r="D8" s="25" t="s">
        <v>50</v>
      </c>
      <c r="E8" s="39" t="s">
        <v>46</v>
      </c>
      <c r="F8" s="31">
        <f xml:space="preserve"> AB8+AQ8+BE8+BS8</f>
        <v>392.89725637625088</v>
      </c>
      <c r="G8" s="32">
        <f>H8+I8+J8</f>
        <v>145.36000000000001</v>
      </c>
      <c r="H8" s="21">
        <f>X8+AM8+BA8+BO8+CC8+CO8+CZ8+DK8</f>
        <v>136.36000000000001</v>
      </c>
      <c r="I8" s="7">
        <f>Z8+AO8+BC8+BQ8+CE8+CQ8+DB8+DM8</f>
        <v>0</v>
      </c>
      <c r="J8" s="23">
        <f>R8+AG8+AU8+BI8+BW8+CJ8+CU8+DF8</f>
        <v>9</v>
      </c>
      <c r="K8" s="12">
        <v>17.25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17.25</v>
      </c>
      <c r="Y8" s="10">
        <f>R8</f>
        <v>0</v>
      </c>
      <c r="Z8" s="3">
        <f>(S8*5)+(T8*10)+(U8*10)+(V8*15)+(W8*20)</f>
        <v>0</v>
      </c>
      <c r="AA8" s="11">
        <f>IF(K8="DQ",0,X8+Y8+Z8)</f>
        <v>17.25</v>
      </c>
      <c r="AB8" s="30">
        <f>(MIN(AA$5:AA$17)/AA8)*100</f>
        <v>100</v>
      </c>
      <c r="AC8" s="12">
        <v>29.81</v>
      </c>
      <c r="AD8" s="2"/>
      <c r="AE8" s="2"/>
      <c r="AF8" s="2"/>
      <c r="AG8" s="3">
        <v>1</v>
      </c>
      <c r="AH8" s="3"/>
      <c r="AI8" s="3"/>
      <c r="AJ8" s="3"/>
      <c r="AK8" s="3"/>
      <c r="AL8" s="3"/>
      <c r="AM8" s="6">
        <f>IF(AC8="DQ",0,AC8+AD8+AE8+AF8)</f>
        <v>29.81</v>
      </c>
      <c r="AN8" s="10">
        <f>AG8</f>
        <v>1</v>
      </c>
      <c r="AO8" s="3">
        <f>(AH8*5)+(AI8*10)+(AJ8*10)+(AK8*15)+(AL8*20)</f>
        <v>0</v>
      </c>
      <c r="AP8" s="11">
        <f>IF(AC8="DQ",0,AM8+AN8+AO8)</f>
        <v>30.81</v>
      </c>
      <c r="AQ8" s="30">
        <f>(MIN(AP$5:AP$17)/AP8)*100</f>
        <v>96.949042518662779</v>
      </c>
      <c r="AR8" s="12">
        <v>39.71</v>
      </c>
      <c r="AS8" s="2"/>
      <c r="AT8" s="2"/>
      <c r="AU8" s="3">
        <v>2</v>
      </c>
      <c r="AV8" s="3"/>
      <c r="AW8" s="3"/>
      <c r="AX8" s="3"/>
      <c r="AY8" s="3"/>
      <c r="AZ8" s="3"/>
      <c r="BA8" s="6">
        <f>AR8+AS8+AT8</f>
        <v>39.71</v>
      </c>
      <c r="BB8" s="10">
        <f>AU8</f>
        <v>2</v>
      </c>
      <c r="BC8" s="3">
        <f>(AV8*5)+(AW8*10)+(AX8*10)+(AY8*15)+(AZ8*20)</f>
        <v>0</v>
      </c>
      <c r="BD8" s="11">
        <f>BA8+BB8+BC8</f>
        <v>41.71</v>
      </c>
      <c r="BE8" s="30">
        <f>(MIN(BD$5:BD$17)/BD8)*100</f>
        <v>95.948213857588115</v>
      </c>
      <c r="BF8" s="12">
        <v>49.59</v>
      </c>
      <c r="BG8" s="2"/>
      <c r="BH8" s="2"/>
      <c r="BI8" s="3">
        <v>6</v>
      </c>
      <c r="BJ8" s="3"/>
      <c r="BK8" s="3"/>
      <c r="BL8" s="3"/>
      <c r="BM8" s="3"/>
      <c r="BN8" s="3"/>
      <c r="BO8" s="6">
        <f>BF8+BG8+BH8</f>
        <v>49.59</v>
      </c>
      <c r="BP8" s="10">
        <f>BI8</f>
        <v>6</v>
      </c>
      <c r="BQ8" s="3">
        <f>(BJ8*5)+(BK8*10)+(BL8*10)+(BM8*15)+(BN8*20)</f>
        <v>0</v>
      </c>
      <c r="BR8" s="11">
        <f>IF(BF8="DQ",0,BO8+BP8+BQ8)</f>
        <v>55.59</v>
      </c>
      <c r="BS8" s="30">
        <f>(MIN(BR$5:BR$17)/BR8)*100</f>
        <v>100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(MIN(CF$5:CF$17)/CF8)*100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3</v>
      </c>
      <c r="B9" s="35">
        <v>2</v>
      </c>
      <c r="C9" s="38" t="s">
        <v>45</v>
      </c>
      <c r="D9" s="40" t="s">
        <v>50</v>
      </c>
      <c r="E9" s="39" t="s">
        <v>46</v>
      </c>
      <c r="F9" s="31">
        <f xml:space="preserve"> AB9+AQ9+BE9+BS9</f>
        <v>317.61359651654135</v>
      </c>
      <c r="G9" s="32">
        <f>H9+I9+J9</f>
        <v>174.89</v>
      </c>
      <c r="H9" s="21">
        <f>X9+AM9+BA9+BO9+CC9+CO9+CZ9+DK9</f>
        <v>163.89</v>
      </c>
      <c r="I9" s="7">
        <f>Z9+AO9+BC9+BQ9+CE9+CQ9+DB9+DM9</f>
        <v>0</v>
      </c>
      <c r="J9" s="23">
        <f>R9+AG9+AU9+BI9+BW9+CJ9+CU9+DF9</f>
        <v>11</v>
      </c>
      <c r="K9" s="12">
        <v>31.48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31.48</v>
      </c>
      <c r="Y9" s="10">
        <f>R9</f>
        <v>0</v>
      </c>
      <c r="Z9" s="3">
        <f>(S9*5)+(T9*10)+(U9*10)+(V9*15)+(W9*20)</f>
        <v>0</v>
      </c>
      <c r="AA9" s="11">
        <f>IF(K9="DQ",0,X9+Y9+Z9)</f>
        <v>31.48</v>
      </c>
      <c r="AB9" s="30">
        <f>(MIN(AA$5:AA$17)/AA9)*100</f>
        <v>54.796696315120705</v>
      </c>
      <c r="AC9" s="12">
        <v>30.96</v>
      </c>
      <c r="AD9" s="2"/>
      <c r="AE9" s="2"/>
      <c r="AF9" s="2"/>
      <c r="AG9" s="3">
        <v>3</v>
      </c>
      <c r="AH9" s="3"/>
      <c r="AI9" s="3"/>
      <c r="AJ9" s="3"/>
      <c r="AK9" s="3"/>
      <c r="AL9" s="3"/>
      <c r="AM9" s="6">
        <f>IF(AC9="DQ",0,AC9+AD9+AE9+AF9)</f>
        <v>30.96</v>
      </c>
      <c r="AN9" s="10">
        <f>AG9</f>
        <v>3</v>
      </c>
      <c r="AO9" s="3">
        <f>(AH9*5)+(AI9*10)+(AJ9*10)+(AK9*15)+(AL9*20)</f>
        <v>0</v>
      </c>
      <c r="AP9" s="11">
        <f>IF(AC9="DQ",0,AM9+AN9+AO9)</f>
        <v>33.96</v>
      </c>
      <c r="AQ9" s="30">
        <f>(MIN(AP$5:AP$17)/AP9)*100</f>
        <v>87.956419316843352</v>
      </c>
      <c r="AR9" s="12">
        <v>42.54</v>
      </c>
      <c r="AS9" s="2"/>
      <c r="AT9" s="2"/>
      <c r="AU9" s="3">
        <v>3</v>
      </c>
      <c r="AV9" s="3"/>
      <c r="AW9" s="3"/>
      <c r="AX9" s="3"/>
      <c r="AY9" s="3"/>
      <c r="AZ9" s="3"/>
      <c r="BA9" s="6">
        <f>AR9+AS9+AT9</f>
        <v>42.54</v>
      </c>
      <c r="BB9" s="10">
        <f>AU9</f>
        <v>3</v>
      </c>
      <c r="BC9" s="3">
        <f>(AV9*5)+(AW9*10)+(AX9*10)+(AY9*15)+(AZ9*20)</f>
        <v>0</v>
      </c>
      <c r="BD9" s="11">
        <f>BA9+BB9+BC9</f>
        <v>45.54</v>
      </c>
      <c r="BE9" s="30">
        <f>(MIN(BD$5:BD$17)/BD9)*100</f>
        <v>87.87878787878789</v>
      </c>
      <c r="BF9" s="12">
        <v>58.91</v>
      </c>
      <c r="BG9" s="2"/>
      <c r="BH9" s="2"/>
      <c r="BI9" s="3">
        <v>5</v>
      </c>
      <c r="BJ9" s="3"/>
      <c r="BK9" s="3"/>
      <c r="BL9" s="3"/>
      <c r="BM9" s="3"/>
      <c r="BN9" s="3"/>
      <c r="BO9" s="6">
        <f>BF9+BG9+BH9</f>
        <v>58.91</v>
      </c>
      <c r="BP9" s="10">
        <f>BI9</f>
        <v>5</v>
      </c>
      <c r="BQ9" s="3">
        <f>(BJ9*5)+(BK9*10)+(BL9*10)+(BM9*15)+(BN9*20)</f>
        <v>0</v>
      </c>
      <c r="BR9" s="11">
        <f>IF(BF9="DQ",0,BO9+BP9+BQ9)</f>
        <v>63.91</v>
      </c>
      <c r="BS9" s="30">
        <f>(MIN(BR$5:BR$17)/BR9)*100</f>
        <v>86.98169300578941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(MIN(CF$5:CF$17)/CF9)*100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4</v>
      </c>
      <c r="B10" s="35">
        <v>3</v>
      </c>
      <c r="C10" s="38" t="s">
        <v>41</v>
      </c>
      <c r="D10" s="25" t="s">
        <v>51</v>
      </c>
      <c r="E10" s="39" t="s">
        <v>46</v>
      </c>
      <c r="F10" s="31">
        <f xml:space="preserve"> AB10+AQ10+BE10+BS10</f>
        <v>304.99603887597294</v>
      </c>
      <c r="G10" s="32">
        <f>H10+I10+J10</f>
        <v>208.3</v>
      </c>
      <c r="H10" s="21">
        <f>X10+AM10+BA10+BO10+CC10+CO10+CZ10+DK10</f>
        <v>172.3</v>
      </c>
      <c r="I10" s="7">
        <f>Z10+AO10+BC10+BQ10+CE10+CQ10+DB10+DM10</f>
        <v>0</v>
      </c>
      <c r="J10" s="23">
        <f>R10+AG10+AU10+BI10+BW10+CJ10+CU10+DF10</f>
        <v>36</v>
      </c>
      <c r="K10" s="12">
        <v>71.38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IF(K10="DQ",0,K10+L10+M10+N10+O10+P10+Q10)</f>
        <v>71.38</v>
      </c>
      <c r="Y10" s="10">
        <f>R10</f>
        <v>0</v>
      </c>
      <c r="Z10" s="3">
        <f>(S10*5)+(T10*10)+(U10*10)+(V10*15)+(W10*20)</f>
        <v>0</v>
      </c>
      <c r="AA10" s="11">
        <f>IF(K10="DQ",0,X10+Y10+Z10)</f>
        <v>71.38</v>
      </c>
      <c r="AB10" s="30">
        <f>(MIN(AA$5:AA$17)/AA10)*100</f>
        <v>24.166433174558701</v>
      </c>
      <c r="AC10" s="12">
        <v>25.87</v>
      </c>
      <c r="AD10" s="2"/>
      <c r="AE10" s="2"/>
      <c r="AF10" s="2"/>
      <c r="AG10" s="3">
        <v>4</v>
      </c>
      <c r="AH10" s="3"/>
      <c r="AI10" s="3"/>
      <c r="AJ10" s="3"/>
      <c r="AK10" s="3"/>
      <c r="AL10" s="3"/>
      <c r="AM10" s="6">
        <f>IF(AC10="DQ",0,AC10+AD10+AE10+AF10)</f>
        <v>25.87</v>
      </c>
      <c r="AN10" s="10">
        <f>AG10</f>
        <v>4</v>
      </c>
      <c r="AO10" s="3">
        <f>(AH10*5)+(AI10*10)+(AJ10*10)+(AK10*15)+(AL10*20)</f>
        <v>0</v>
      </c>
      <c r="AP10" s="11">
        <f>IF(AC10="DQ",0,AM10+AN10+AO10)</f>
        <v>29.87</v>
      </c>
      <c r="AQ10" s="30">
        <f>(MIN(AP$5:AP$17)/AP10)*100</f>
        <v>100</v>
      </c>
      <c r="AR10" s="12">
        <v>31.91</v>
      </c>
      <c r="AS10" s="2"/>
      <c r="AT10" s="2"/>
      <c r="AU10" s="3">
        <v>10</v>
      </c>
      <c r="AV10" s="3"/>
      <c r="AW10" s="3"/>
      <c r="AX10" s="3"/>
      <c r="AY10" s="3"/>
      <c r="AZ10" s="3"/>
      <c r="BA10" s="6">
        <f>AR10+AS10+AT10</f>
        <v>31.91</v>
      </c>
      <c r="BB10" s="10">
        <f>AU10</f>
        <v>10</v>
      </c>
      <c r="BC10" s="3">
        <f>(AV10*5)+(AW10*10)+(AX10*10)+(AY10*15)+(AZ10*20)</f>
        <v>0</v>
      </c>
      <c r="BD10" s="11">
        <f>BA10+BB10+BC10</f>
        <v>41.91</v>
      </c>
      <c r="BE10" s="30">
        <f>(MIN(BD$5:BD$17)/BD10)*100</f>
        <v>95.490336435218339</v>
      </c>
      <c r="BF10" s="12">
        <v>43.14</v>
      </c>
      <c r="BG10" s="2"/>
      <c r="BH10" s="2"/>
      <c r="BI10" s="3">
        <v>22</v>
      </c>
      <c r="BJ10" s="3"/>
      <c r="BK10" s="3"/>
      <c r="BL10" s="3"/>
      <c r="BM10" s="3"/>
      <c r="BN10" s="3"/>
      <c r="BO10" s="6">
        <f>BF10+BG10+BH10</f>
        <v>43.14</v>
      </c>
      <c r="BP10" s="10">
        <f>BI10</f>
        <v>22</v>
      </c>
      <c r="BQ10" s="3">
        <f>(BJ10*5)+(BK10*10)+(BL10*10)+(BM10*15)+(BN10*20)</f>
        <v>0</v>
      </c>
      <c r="BR10" s="11">
        <f>IF(BF10="DQ",0,BO10+BP10+BQ10)</f>
        <v>65.14</v>
      </c>
      <c r="BS10" s="30">
        <f>(MIN(BR$5:BR$17)/BR10)*100</f>
        <v>85.339269266195899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(MIN(CF$5:CF$17)/CF10)*100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>
        <v>5</v>
      </c>
      <c r="B11" s="35">
        <v>4</v>
      </c>
      <c r="C11" s="38" t="s">
        <v>56</v>
      </c>
      <c r="D11" s="25" t="s">
        <v>57</v>
      </c>
      <c r="E11" s="39" t="s">
        <v>46</v>
      </c>
      <c r="F11" s="31">
        <f xml:space="preserve"> AB11+AQ11+BE11+BS11</f>
        <v>261.60760557818298</v>
      </c>
      <c r="G11" s="32">
        <f>H11+I11+J11</f>
        <v>224.53</v>
      </c>
      <c r="H11" s="21">
        <f>X11+AM11+BA11+BO11+CC11+CO11+CZ11+DK11</f>
        <v>121.53</v>
      </c>
      <c r="I11" s="7">
        <f>Z11+AO11+BC11+BQ11+CE11+CQ11+DB11+DM11</f>
        <v>35</v>
      </c>
      <c r="J11" s="23">
        <f>R11+AG11+AU11+BI11+BW11+CJ11+CU11+DF11</f>
        <v>68</v>
      </c>
      <c r="K11" s="12">
        <v>39.79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IF(K11="DQ",0,K11+L11+M11+N11+O11+P11+Q11)</f>
        <v>39.79</v>
      </c>
      <c r="Y11" s="10">
        <f>R11</f>
        <v>0</v>
      </c>
      <c r="Z11" s="3">
        <f>(S11*5)+(T11*10)+(U11*10)+(V11*15)+(W11*20)</f>
        <v>0</v>
      </c>
      <c r="AA11" s="11">
        <f>IF(K11="DQ",0,X11+Y11+Z11)</f>
        <v>39.79</v>
      </c>
      <c r="AB11" s="30">
        <f>(MIN(AA$5:AA$17)/AA11)*100</f>
        <v>43.352601156069362</v>
      </c>
      <c r="AC11" s="12">
        <v>19.600000000000001</v>
      </c>
      <c r="AD11" s="2"/>
      <c r="AE11" s="2"/>
      <c r="AF11" s="2"/>
      <c r="AG11" s="3">
        <v>14</v>
      </c>
      <c r="AH11" s="3"/>
      <c r="AI11" s="3"/>
      <c r="AJ11" s="3"/>
      <c r="AK11" s="3"/>
      <c r="AL11" s="3"/>
      <c r="AM11" s="6">
        <f>IF(AC11="DQ",0,AC11+AD11+AE11+AF11)</f>
        <v>19.600000000000001</v>
      </c>
      <c r="AN11" s="10">
        <f>AG11</f>
        <v>14</v>
      </c>
      <c r="AO11" s="3">
        <f>(AH11*5)+(AI11*10)+(AJ11*10)+(AK11*15)+(AL11*20)</f>
        <v>0</v>
      </c>
      <c r="AP11" s="11">
        <f>IF(AC11="DQ",0,AM11+AN11+AO11)</f>
        <v>33.6</v>
      </c>
      <c r="AQ11" s="30">
        <f>(MIN(AP$5:AP$17)/AP11)*100</f>
        <v>88.898809523809518</v>
      </c>
      <c r="AR11" s="12">
        <v>22.26</v>
      </c>
      <c r="AS11" s="2"/>
      <c r="AT11" s="2"/>
      <c r="AU11" s="3">
        <v>30</v>
      </c>
      <c r="AV11" s="3"/>
      <c r="AW11" s="3"/>
      <c r="AX11" s="3"/>
      <c r="AY11" s="3">
        <v>2</v>
      </c>
      <c r="AZ11" s="3"/>
      <c r="BA11" s="6">
        <f>AR11+AS11+AT11</f>
        <v>22.26</v>
      </c>
      <c r="BB11" s="10">
        <f>AU11</f>
        <v>30</v>
      </c>
      <c r="BC11" s="3">
        <f>(AV11*5)+(AW11*10)+(AX11*10)+(AY11*15)+(AZ11*20)</f>
        <v>30</v>
      </c>
      <c r="BD11" s="11">
        <f>BA11+BB11+BC11</f>
        <v>82.26</v>
      </c>
      <c r="BE11" s="30">
        <f>(MIN(BD$5:BD$17)/BD11)*100</f>
        <v>48.650619985412106</v>
      </c>
      <c r="BF11" s="12">
        <v>39.880000000000003</v>
      </c>
      <c r="BG11" s="2"/>
      <c r="BH11" s="2"/>
      <c r="BI11" s="3">
        <v>24</v>
      </c>
      <c r="BJ11" s="3">
        <v>1</v>
      </c>
      <c r="BK11" s="3"/>
      <c r="BL11" s="3"/>
      <c r="BM11" s="3"/>
      <c r="BN11" s="3"/>
      <c r="BO11" s="6">
        <f>BF11+BG11+BH11</f>
        <v>39.880000000000003</v>
      </c>
      <c r="BP11" s="10">
        <f>BI11</f>
        <v>24</v>
      </c>
      <c r="BQ11" s="3">
        <f>(BJ11*5)+(BK11*10)+(BL11*10)+(BM11*15)+(BN11*20)</f>
        <v>5</v>
      </c>
      <c r="BR11" s="11">
        <f>IF(BF11="DQ",0,BO11+BP11+BQ11)</f>
        <v>68.88</v>
      </c>
      <c r="BS11" s="30">
        <f>(MIN(BR$5:BR$17)/BR11)*100</f>
        <v>80.705574912892004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(MIN(CF$5:CF$17)/CF11)*100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34">
        <v>6</v>
      </c>
      <c r="B12" s="35">
        <v>5</v>
      </c>
      <c r="C12" s="38" t="s">
        <v>58</v>
      </c>
      <c r="D12" s="25" t="s">
        <v>50</v>
      </c>
      <c r="E12" s="39" t="s">
        <v>46</v>
      </c>
      <c r="F12" s="31">
        <f xml:space="preserve"> AB12+AQ12+BE12+BS12</f>
        <v>250.04789375424082</v>
      </c>
      <c r="G12" s="32">
        <f>H12+I12+J12</f>
        <v>224.1</v>
      </c>
      <c r="H12" s="21">
        <f>X12+AM12+BA12+BO12+CC12+CO12+CZ12+DK12</f>
        <v>182.1</v>
      </c>
      <c r="I12" s="7">
        <f>Z12+AO12+BC12+BQ12+CE12+CQ12+DB12+DM12</f>
        <v>10</v>
      </c>
      <c r="J12" s="23">
        <f>R12+AG12+AU12+BI12+BW12+CJ12+CU12+DF12</f>
        <v>32</v>
      </c>
      <c r="K12" s="12">
        <v>30.37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30.37</v>
      </c>
      <c r="Y12" s="10">
        <f>R12</f>
        <v>0</v>
      </c>
      <c r="Z12" s="3">
        <f>(S12*5)+(T12*10)+(U12*10)+(V12*15)+(W12*20)</f>
        <v>0</v>
      </c>
      <c r="AA12" s="11">
        <f>IF(K12="DQ",0,X12+Y12+Z12)</f>
        <v>30.37</v>
      </c>
      <c r="AB12" s="30">
        <f>(MIN(AA$5:AA$17)/AA12)*100</f>
        <v>56.799473164306882</v>
      </c>
      <c r="AC12" s="12">
        <v>36.65</v>
      </c>
      <c r="AD12" s="2"/>
      <c r="AE12" s="2"/>
      <c r="AF12" s="2"/>
      <c r="AG12" s="3">
        <v>16</v>
      </c>
      <c r="AH12" s="3"/>
      <c r="AI12" s="3"/>
      <c r="AJ12" s="3">
        <v>1</v>
      </c>
      <c r="AK12" s="3"/>
      <c r="AL12" s="3"/>
      <c r="AM12" s="6">
        <f>IF(AC12="DQ",0,AC12+AD12+AE12+AF12)</f>
        <v>36.65</v>
      </c>
      <c r="AN12" s="10">
        <f>AG12</f>
        <v>16</v>
      </c>
      <c r="AO12" s="3">
        <f>(AH12*5)+(AI12*10)+(AJ12*10)+(AK12*15)+(AL12*20)</f>
        <v>10</v>
      </c>
      <c r="AP12" s="11">
        <f>IF(AC12="DQ",0,AM12+AN12+AO12)</f>
        <v>62.65</v>
      </c>
      <c r="AQ12" s="30">
        <f>(MIN(AP$5:AP$17)/AP12)*100</f>
        <v>47.677573822825217</v>
      </c>
      <c r="AR12" s="12">
        <v>46.78</v>
      </c>
      <c r="AS12" s="2"/>
      <c r="AT12" s="2"/>
      <c r="AU12" s="3">
        <v>9</v>
      </c>
      <c r="AV12" s="3"/>
      <c r="AW12" s="3"/>
      <c r="AX12" s="3"/>
      <c r="AY12" s="3"/>
      <c r="AZ12" s="3"/>
      <c r="BA12" s="6">
        <f>AR12+AS12+AT12</f>
        <v>46.78</v>
      </c>
      <c r="BB12" s="10">
        <f>AU12</f>
        <v>9</v>
      </c>
      <c r="BC12" s="3">
        <f>(AV12*5)+(AW12*10)+(AX12*10)+(AY12*15)+(AZ12*20)</f>
        <v>0</v>
      </c>
      <c r="BD12" s="11">
        <f>BA12+BB12+BC12</f>
        <v>55.78</v>
      </c>
      <c r="BE12" s="30">
        <f>(MIN(BD$5:BD$17)/BD12)*100</f>
        <v>71.746145571889571</v>
      </c>
      <c r="BF12" s="12">
        <v>68.3</v>
      </c>
      <c r="BG12" s="2"/>
      <c r="BH12" s="2"/>
      <c r="BI12" s="3">
        <v>7</v>
      </c>
      <c r="BJ12" s="3"/>
      <c r="BK12" s="3"/>
      <c r="BL12" s="3"/>
      <c r="BM12" s="3"/>
      <c r="BN12" s="3"/>
      <c r="BO12" s="6">
        <f>BF12+BG12+BH12</f>
        <v>68.3</v>
      </c>
      <c r="BP12" s="10">
        <f>BI12</f>
        <v>7</v>
      </c>
      <c r="BQ12" s="3">
        <f>(BJ12*5)+(BK12*10)+(BL12*10)+(BM12*15)+(BN12*20)</f>
        <v>0</v>
      </c>
      <c r="BR12" s="11">
        <f>IF(BF12="DQ",0,BO12+BP12+BQ12)</f>
        <v>75.3</v>
      </c>
      <c r="BS12" s="30">
        <f>(MIN(BR$5:BR$17)/BR12)*100</f>
        <v>73.824701195219134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(MIN(CF$5:CF$17)/CF12)*100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7</v>
      </c>
      <c r="B13" s="35">
        <v>6</v>
      </c>
      <c r="C13" s="38" t="s">
        <v>59</v>
      </c>
      <c r="D13" s="41" t="s">
        <v>50</v>
      </c>
      <c r="E13" s="9" t="s">
        <v>46</v>
      </c>
      <c r="F13" s="31">
        <f xml:space="preserve"> AB13+AQ13+BE13+BS13</f>
        <v>246.84447984492124</v>
      </c>
      <c r="G13" s="32">
        <f>H13+I13+J13</f>
        <v>374.28999999999996</v>
      </c>
      <c r="H13" s="21">
        <f>X13+AM13+BA13+BO13+CC13+CO13+CZ13+DK13</f>
        <v>170.29</v>
      </c>
      <c r="I13" s="7">
        <f>Z13+AO13+BC13+BQ13+CE13+CQ13+DB13+DM13</f>
        <v>70</v>
      </c>
      <c r="J13" s="23">
        <f>R13+AG13+AU13+BI13+BW13+CJ13+CU13+DF13</f>
        <v>134</v>
      </c>
      <c r="K13" s="12">
        <v>51.28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51.28</v>
      </c>
      <c r="Y13" s="10">
        <f>R13</f>
        <v>0</v>
      </c>
      <c r="Z13" s="3">
        <f>(S13*5)+(T13*10)+(U13*10)+(V13*15)+(W13*20)</f>
        <v>0</v>
      </c>
      <c r="AA13" s="11">
        <f>IF(K13="DQ",0,X13+Y13+Z13)</f>
        <v>51.28</v>
      </c>
      <c r="AB13" s="30">
        <f>(MIN(AA$5:AA$17)/AA13)*100</f>
        <v>33.638845553822151</v>
      </c>
      <c r="AC13" s="12">
        <v>24.83</v>
      </c>
      <c r="AD13" s="2"/>
      <c r="AE13" s="2"/>
      <c r="AF13" s="2"/>
      <c r="AG13" s="3">
        <v>8</v>
      </c>
      <c r="AH13" s="3"/>
      <c r="AI13" s="3"/>
      <c r="AJ13" s="3"/>
      <c r="AK13" s="3"/>
      <c r="AL13" s="3"/>
      <c r="AM13" s="6">
        <f>IF(AC13="DQ",0,AC13+AD13+AE13+AF13)</f>
        <v>24.83</v>
      </c>
      <c r="AN13" s="10">
        <f>AG13</f>
        <v>8</v>
      </c>
      <c r="AO13" s="3">
        <f>(AH13*5)+(AI13*10)+(AJ13*10)+(AK13*15)+(AL13*20)</f>
        <v>0</v>
      </c>
      <c r="AP13" s="11">
        <f>IF(AC13="DQ",0,AM13+AN13+AO13)</f>
        <v>32.83</v>
      </c>
      <c r="AQ13" s="30">
        <f>(MIN(AP$5:AP$17)/AP13)*100</f>
        <v>90.983856229058787</v>
      </c>
      <c r="AR13" s="12">
        <v>35.020000000000003</v>
      </c>
      <c r="AS13" s="2"/>
      <c r="AT13" s="2"/>
      <c r="AU13" s="3">
        <v>5</v>
      </c>
      <c r="AV13" s="3"/>
      <c r="AW13" s="3"/>
      <c r="AX13" s="3"/>
      <c r="AY13" s="3"/>
      <c r="AZ13" s="3"/>
      <c r="BA13" s="6">
        <f>AR13+AS13+AT13</f>
        <v>35.020000000000003</v>
      </c>
      <c r="BB13" s="10">
        <f>AU13</f>
        <v>5</v>
      </c>
      <c r="BC13" s="3">
        <f>(AV13*5)+(AW13*10)+(AX13*10)+(AY13*15)+(AZ13*20)</f>
        <v>0</v>
      </c>
      <c r="BD13" s="11">
        <f>BA13+BB13+BC13</f>
        <v>40.020000000000003</v>
      </c>
      <c r="BE13" s="30">
        <f>(MIN(BD$5:BD$17)/BD13)*100</f>
        <v>100</v>
      </c>
      <c r="BF13" s="12">
        <v>59.16</v>
      </c>
      <c r="BG13" s="2"/>
      <c r="BH13" s="2"/>
      <c r="BI13" s="3">
        <v>121</v>
      </c>
      <c r="BJ13" s="3"/>
      <c r="BK13" s="3">
        <v>4</v>
      </c>
      <c r="BL13" s="3">
        <v>3</v>
      </c>
      <c r="BM13" s="3"/>
      <c r="BN13" s="3"/>
      <c r="BO13" s="6">
        <f>BF13+BG13+BH13</f>
        <v>59.16</v>
      </c>
      <c r="BP13" s="10">
        <f>BI13</f>
        <v>121</v>
      </c>
      <c r="BQ13" s="3">
        <f>(BJ13*5)+(BK13*10)+(BL13*10)+(BM13*15)+(BN13*20)</f>
        <v>70</v>
      </c>
      <c r="BR13" s="11">
        <f>IF(BF13="DQ",0,BO13+BP13+BQ13)</f>
        <v>250.16</v>
      </c>
      <c r="BS13" s="30">
        <f>(MIN(BR$5:BR$17)/BR13)*100</f>
        <v>22.221778062040297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(MIN(CF$5:CF$17)/CF13)*100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8</v>
      </c>
      <c r="B14" s="35">
        <v>7</v>
      </c>
      <c r="C14" s="38" t="s">
        <v>54</v>
      </c>
      <c r="D14" s="25" t="s">
        <v>55</v>
      </c>
      <c r="E14" s="41" t="s">
        <v>46</v>
      </c>
      <c r="F14" s="31">
        <f xml:space="preserve"> AB14+AQ14+BE14+BS14</f>
        <v>246.75325833500659</v>
      </c>
      <c r="G14" s="32">
        <f>H14+I14+J14</f>
        <v>235.67000000000002</v>
      </c>
      <c r="H14" s="21">
        <f>X14+AM14+BA14+BO14+CC14+CO14+CZ14+DK14</f>
        <v>205.67000000000002</v>
      </c>
      <c r="I14" s="7">
        <f>Z14+AO14+BC14+BQ14+CE14+CQ14+DB14+DM14</f>
        <v>0</v>
      </c>
      <c r="J14" s="23">
        <f>R14+AG14+AU14+BI14+BW14+CJ14+CU14+DF14</f>
        <v>30</v>
      </c>
      <c r="K14" s="12">
        <v>28.01</v>
      </c>
      <c r="L14" s="2"/>
      <c r="M14" s="2"/>
      <c r="N14" s="2"/>
      <c r="O14" s="2"/>
      <c r="P14" s="27"/>
      <c r="Q14" s="2"/>
      <c r="R14" s="3">
        <v>0</v>
      </c>
      <c r="S14" s="3"/>
      <c r="T14" s="3"/>
      <c r="U14" s="3"/>
      <c r="V14" s="3"/>
      <c r="W14" s="13"/>
      <c r="X14" s="6">
        <f>IF(K14="DQ",0,K14+L14+M14+N14+O14+P14+Q14)</f>
        <v>28.01</v>
      </c>
      <c r="Y14" s="10">
        <f>R14</f>
        <v>0</v>
      </c>
      <c r="Z14" s="3">
        <f>(S14*5)+(T14*10)+(U14*10)+(V14*15)+(W14*20)</f>
        <v>0</v>
      </c>
      <c r="AA14" s="11">
        <f>IF(K14="DQ",0,X14+Y14+Z14)</f>
        <v>28.01</v>
      </c>
      <c r="AB14" s="30">
        <f>(MIN(AA$5:AA$17)/AA14)*100</f>
        <v>61.585148161370938</v>
      </c>
      <c r="AC14" s="12">
        <v>39.159999999999997</v>
      </c>
      <c r="AD14" s="2"/>
      <c r="AE14" s="2"/>
      <c r="AF14" s="2"/>
      <c r="AG14" s="3">
        <v>5</v>
      </c>
      <c r="AH14" s="3"/>
      <c r="AI14" s="3"/>
      <c r="AJ14" s="3"/>
      <c r="AK14" s="3"/>
      <c r="AL14" s="3"/>
      <c r="AM14" s="6">
        <f>IF(AC14="DQ",0,AC14+AD14+AE14+AF14)</f>
        <v>39.159999999999997</v>
      </c>
      <c r="AN14" s="10">
        <f>AG14</f>
        <v>5</v>
      </c>
      <c r="AO14" s="3">
        <f>(AH14*5)+(AI14*10)+(AJ14*10)+(AK14*15)+(AL14*20)</f>
        <v>0</v>
      </c>
      <c r="AP14" s="11">
        <f>IF(AC14="DQ",0,AM14+AN14+AO14)</f>
        <v>44.16</v>
      </c>
      <c r="AQ14" s="30">
        <f>(MIN(AP$5:AP$17)/AP14)*100</f>
        <v>67.64039855072464</v>
      </c>
      <c r="AR14" s="12">
        <v>65.38</v>
      </c>
      <c r="AS14" s="2"/>
      <c r="AT14" s="2"/>
      <c r="AU14" s="3">
        <v>1</v>
      </c>
      <c r="AV14" s="3"/>
      <c r="AW14" s="3"/>
      <c r="AX14" s="3"/>
      <c r="AY14" s="3"/>
      <c r="AZ14" s="3"/>
      <c r="BA14" s="6">
        <f>AR14+AS14+AT14</f>
        <v>65.38</v>
      </c>
      <c r="BB14" s="10">
        <f>AU14</f>
        <v>1</v>
      </c>
      <c r="BC14" s="3">
        <f>(AV14*5)+(AW14*10)+(AX14*10)+(AY14*15)+(AZ14*20)</f>
        <v>0</v>
      </c>
      <c r="BD14" s="11">
        <f>BA14+BB14+BC14</f>
        <v>66.38</v>
      </c>
      <c r="BE14" s="30">
        <f>(MIN(BD$5:BD$17)/BD14)*100</f>
        <v>60.289243748116917</v>
      </c>
      <c r="BF14" s="12">
        <v>73.12</v>
      </c>
      <c r="BG14" s="2"/>
      <c r="BH14" s="2"/>
      <c r="BI14" s="3">
        <v>24</v>
      </c>
      <c r="BJ14" s="3"/>
      <c r="BK14" s="3"/>
      <c r="BL14" s="3"/>
      <c r="BM14" s="3"/>
      <c r="BN14" s="3"/>
      <c r="BO14" s="6">
        <f>BF14+BG14+BH14</f>
        <v>73.12</v>
      </c>
      <c r="BP14" s="10">
        <f>BI14</f>
        <v>24</v>
      </c>
      <c r="BQ14" s="3">
        <f>(BJ14*5)+(BK14*10)+(BL14*10)+(BM14*15)+(BN14*20)</f>
        <v>0</v>
      </c>
      <c r="BR14" s="11">
        <f>IF(BF14="DQ",0,BO14+BP14+BQ14)</f>
        <v>97.12</v>
      </c>
      <c r="BS14" s="30">
        <f>(MIN(BR$5:BR$17)/BR14)*100</f>
        <v>57.238467874794075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(MIN(CF$5:CF$17)/CF14)*100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>
        <v>9</v>
      </c>
      <c r="B15" s="35">
        <v>8</v>
      </c>
      <c r="C15" s="38" t="s">
        <v>52</v>
      </c>
      <c r="D15" s="41" t="s">
        <v>50</v>
      </c>
      <c r="E15" s="41" t="s">
        <v>46</v>
      </c>
      <c r="F15" s="31">
        <f xml:space="preserve"> AB15+AQ15+BE15+BS15</f>
        <v>236.55736337458771</v>
      </c>
      <c r="G15" s="32">
        <f>H15+I15+J15</f>
        <v>241.8</v>
      </c>
      <c r="H15" s="21">
        <f>X15+AM15+BA15+BO15+CC15+CO15+CZ15+DK15</f>
        <v>227.8</v>
      </c>
      <c r="I15" s="7">
        <f>Z15+AO15+BC15+BQ15+CE15+CQ15+DB15+DM15</f>
        <v>0</v>
      </c>
      <c r="J15" s="23">
        <f>R15+AG15+AU15+BI15+BW15+CJ15+CU15+DF15</f>
        <v>14</v>
      </c>
      <c r="K15" s="12">
        <v>47.83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IF(K15="DQ",0,K15+L15+M15+N15+O15+P15+Q15)</f>
        <v>47.83</v>
      </c>
      <c r="Y15" s="10">
        <f>R15</f>
        <v>0</v>
      </c>
      <c r="Z15" s="3">
        <f>(S15*5)+(T15*10)+(U15*10)+(V15*15)+(W15*20)</f>
        <v>0</v>
      </c>
      <c r="AA15" s="11">
        <f>IF(K15="DQ",0,X15+Y15+Z15)</f>
        <v>47.83</v>
      </c>
      <c r="AB15" s="30">
        <f>(MIN(AA$5:AA$17)/AA15)*100</f>
        <v>36.065231026552375</v>
      </c>
      <c r="AC15" s="12">
        <v>38.72</v>
      </c>
      <c r="AD15" s="2"/>
      <c r="AE15" s="2"/>
      <c r="AF15" s="2"/>
      <c r="AG15" s="3">
        <v>3</v>
      </c>
      <c r="AH15" s="3"/>
      <c r="AI15" s="3"/>
      <c r="AJ15" s="3"/>
      <c r="AK15" s="3"/>
      <c r="AL15" s="3"/>
      <c r="AM15" s="6">
        <f>IF(AC15="DQ",0,AC15+AD15+AE15+AF15)</f>
        <v>38.72</v>
      </c>
      <c r="AN15" s="10">
        <f>AG15</f>
        <v>3</v>
      </c>
      <c r="AO15" s="3">
        <f>(AH15*5)+(AI15*10)+(AJ15*10)+(AK15*15)+(AL15*20)</f>
        <v>0</v>
      </c>
      <c r="AP15" s="11">
        <f>IF(AC15="DQ",0,AM15+AN15+AO15)</f>
        <v>41.72</v>
      </c>
      <c r="AQ15" s="30">
        <f>(MIN(AP$5:AP$17)/AP15)*100</f>
        <v>71.596356663470758</v>
      </c>
      <c r="AR15" s="12">
        <v>53.49</v>
      </c>
      <c r="AS15" s="2"/>
      <c r="AT15" s="2"/>
      <c r="AU15" s="3">
        <v>3</v>
      </c>
      <c r="AV15" s="3"/>
      <c r="AW15" s="3"/>
      <c r="AX15" s="3"/>
      <c r="AY15" s="3"/>
      <c r="AZ15" s="3"/>
      <c r="BA15" s="6">
        <f>AR15+AS15+AT15</f>
        <v>53.49</v>
      </c>
      <c r="BB15" s="10">
        <f>AU15</f>
        <v>3</v>
      </c>
      <c r="BC15" s="3">
        <f>(AV15*5)+(AW15*10)+(AX15*10)+(AY15*15)+(AZ15*20)</f>
        <v>0</v>
      </c>
      <c r="BD15" s="11">
        <f>BA15+BB15+BC15</f>
        <v>56.49</v>
      </c>
      <c r="BE15" s="30">
        <f>(MIN(BD$5:BD$17)/BD15)*100</f>
        <v>70.844397238449289</v>
      </c>
      <c r="BF15" s="12">
        <v>87.76</v>
      </c>
      <c r="BG15" s="2"/>
      <c r="BH15" s="2"/>
      <c r="BI15" s="3">
        <v>8</v>
      </c>
      <c r="BJ15" s="3"/>
      <c r="BK15" s="3"/>
      <c r="BL15" s="3"/>
      <c r="BM15" s="3"/>
      <c r="BN15" s="3"/>
      <c r="BO15" s="6">
        <f>BF15+BG15+BH15</f>
        <v>87.76</v>
      </c>
      <c r="BP15" s="10">
        <f>BI15</f>
        <v>8</v>
      </c>
      <c r="BQ15" s="3">
        <f>(BJ15*5)+(BK15*10)+(BL15*10)+(BM15*15)+(BN15*20)</f>
        <v>0</v>
      </c>
      <c r="BR15" s="11">
        <f>IF(BF15="DQ",0,BO15+BP15+BQ15)</f>
        <v>95.76</v>
      </c>
      <c r="BS15" s="30">
        <f>(MIN(BR$5:BR$17)/BR15)*100</f>
        <v>58.051378446115287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(MIN(CF$5:CF$17)/CF15)*100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34">
        <v>10</v>
      </c>
      <c r="B16" s="35">
        <v>9</v>
      </c>
      <c r="C16" s="8" t="s">
        <v>53</v>
      </c>
      <c r="D16" s="25" t="s">
        <v>51</v>
      </c>
      <c r="E16" s="9" t="s">
        <v>46</v>
      </c>
      <c r="F16" s="31">
        <f xml:space="preserve"> AB16+AQ16+BE16+BS16</f>
        <v>204.9125341151742</v>
      </c>
      <c r="G16" s="32">
        <f>H16+I16+J16</f>
        <v>284.58999999999997</v>
      </c>
      <c r="H16" s="21">
        <f>X16+AM16+BA16+BO16+CC16+CO16+CZ16+DK16</f>
        <v>209.58999999999997</v>
      </c>
      <c r="I16" s="7">
        <f>Z16+AO16+BC16+BQ16+CE16+CQ16+DB16+DM16</f>
        <v>10</v>
      </c>
      <c r="J16" s="23">
        <f>R16+AG16+AU16+BI16+BW16+CJ16+CU16+DF16</f>
        <v>65</v>
      </c>
      <c r="K16" s="12">
        <v>47.48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IF(K16="DQ",0,K16+L16+M16+N16+O16+P16+Q16)</f>
        <v>47.48</v>
      </c>
      <c r="Y16" s="10">
        <f>R16</f>
        <v>0</v>
      </c>
      <c r="Z16" s="3">
        <f>(S16*5)+(T16*10)+(U16*10)+(V16*15)+(W16*20)</f>
        <v>0</v>
      </c>
      <c r="AA16" s="11">
        <f>IF(K16="DQ",0,X16+Y16+Z16)</f>
        <v>47.48</v>
      </c>
      <c r="AB16" s="30">
        <f>(MIN(AA$5:AA$17)/AA16)*100</f>
        <v>36.331086773378267</v>
      </c>
      <c r="AC16" s="12">
        <v>35.47</v>
      </c>
      <c r="AD16" s="2"/>
      <c r="AE16" s="2"/>
      <c r="AF16" s="2"/>
      <c r="AG16" s="3">
        <v>10</v>
      </c>
      <c r="AH16" s="3"/>
      <c r="AI16" s="3"/>
      <c r="AJ16" s="3">
        <v>1</v>
      </c>
      <c r="AK16" s="3"/>
      <c r="AL16" s="3"/>
      <c r="AM16" s="6">
        <f>IF(AC16="DQ",0,AC16+AD16+AE16+AF16)</f>
        <v>35.47</v>
      </c>
      <c r="AN16" s="10">
        <f>AG16</f>
        <v>10</v>
      </c>
      <c r="AO16" s="3">
        <f>(AH16*5)+(AI16*10)+(AJ16*10)+(AK16*15)+(AL16*20)</f>
        <v>10</v>
      </c>
      <c r="AP16" s="11">
        <f>IF(AC16="DQ",0,AM16+AN16+AO16)</f>
        <v>55.47</v>
      </c>
      <c r="AQ16" s="30">
        <f>(MIN(AP$5:AP$17)/AP16)*100</f>
        <v>53.848927348116106</v>
      </c>
      <c r="AR16" s="12">
        <v>53.09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AR16+AS16+AT16</f>
        <v>53.09</v>
      </c>
      <c r="BB16" s="10">
        <f>AU16</f>
        <v>4</v>
      </c>
      <c r="BC16" s="3">
        <f>(AV16*5)+(AW16*10)+(AX16*10)+(AY16*15)+(AZ16*20)</f>
        <v>0</v>
      </c>
      <c r="BD16" s="11">
        <f>BA16+BB16+BC16</f>
        <v>57.09</v>
      </c>
      <c r="BE16" s="30">
        <f>(MIN(BD$5:BD$17)/BD16)*100</f>
        <v>70.099842354177611</v>
      </c>
      <c r="BF16" s="12">
        <v>73.55</v>
      </c>
      <c r="BG16" s="2"/>
      <c r="BH16" s="2"/>
      <c r="BI16" s="3">
        <v>51</v>
      </c>
      <c r="BJ16" s="3"/>
      <c r="BK16" s="3"/>
      <c r="BL16" s="3"/>
      <c r="BM16" s="3"/>
      <c r="BN16" s="3"/>
      <c r="BO16" s="6">
        <f>BF16+BG16+BH16</f>
        <v>73.55</v>
      </c>
      <c r="BP16" s="10">
        <f>BI16</f>
        <v>51</v>
      </c>
      <c r="BQ16" s="3">
        <f>(BJ16*5)+(BK16*10)+(BL16*10)+(BM16*15)+(BN16*20)</f>
        <v>0</v>
      </c>
      <c r="BR16" s="11">
        <f>IF(BF16="DQ",0,BO16+BP16+BQ16)</f>
        <v>124.55</v>
      </c>
      <c r="BS16" s="30">
        <f>(MIN(BR$5:BR$17)/BR16)*100</f>
        <v>44.632677639502212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(MIN(CF$5:CF$17)/CF16)*100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34">
        <v>12</v>
      </c>
      <c r="B17" s="35">
        <v>10</v>
      </c>
      <c r="C17" s="8" t="s">
        <v>40</v>
      </c>
      <c r="D17" s="40" t="s">
        <v>50</v>
      </c>
      <c r="E17" s="40" t="s">
        <v>46</v>
      </c>
      <c r="F17" s="31">
        <f xml:space="preserve"> AB17+AQ17+BE17+BS17</f>
        <v>91.170476380668248</v>
      </c>
      <c r="G17" s="32">
        <f>H17+I17+J17</f>
        <v>2111.3900000000003</v>
      </c>
      <c r="H17" s="21">
        <f>X17+AM17+BA17+BO17+CC17+CO17+CZ17+DK17</f>
        <v>2104.3900000000003</v>
      </c>
      <c r="I17" s="7">
        <f>Z17+AO17+BC17+BQ17+CE17+CQ17+DB17+DM17</f>
        <v>0</v>
      </c>
      <c r="J17" s="23">
        <f>R17+AG17+AU17+BI17+BW17+CJ17+CU17+DF17</f>
        <v>7</v>
      </c>
      <c r="K17" s="12">
        <v>49.47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IF(K17="DQ",0,K17+L17+M17+N17+O17+P17+Q17)</f>
        <v>49.47</v>
      </c>
      <c r="Y17" s="10">
        <f>R17</f>
        <v>0</v>
      </c>
      <c r="Z17" s="3">
        <f>(S17*5)+(T17*10)+(U17*10)+(V17*15)+(W17*20)</f>
        <v>0</v>
      </c>
      <c r="AA17" s="11">
        <f>IF(K17="DQ",0,X17+Y17+Z17)</f>
        <v>49.47</v>
      </c>
      <c r="AB17" s="30">
        <f>(MIN(AA$5:AA$17)/AA17)*100</f>
        <v>34.86961795027289</v>
      </c>
      <c r="AC17" s="26">
        <v>56.92</v>
      </c>
      <c r="AD17" s="2"/>
      <c r="AE17" s="2"/>
      <c r="AF17" s="2"/>
      <c r="AG17" s="3">
        <v>7</v>
      </c>
      <c r="AH17" s="3"/>
      <c r="AI17" s="3"/>
      <c r="AJ17" s="3"/>
      <c r="AK17" s="3"/>
      <c r="AL17" s="3"/>
      <c r="AM17" s="6">
        <f>IF(AC17="DQ",0,AC17+AD17+AE17+AF17)</f>
        <v>56.92</v>
      </c>
      <c r="AN17" s="10">
        <f>AG17</f>
        <v>7</v>
      </c>
      <c r="AO17" s="3">
        <f>(AH17*5)+(AI17*10)+(AJ17*10)+(AK17*15)+(AL17*20)</f>
        <v>0</v>
      </c>
      <c r="AP17" s="11">
        <f>IF(AC17="DQ",0,AM17+AN17+AO17)</f>
        <v>63.92</v>
      </c>
      <c r="AQ17" s="30">
        <f>(MIN(AP$5:AP$17)/AP17)*100</f>
        <v>46.730287859824784</v>
      </c>
      <c r="AR17" s="12">
        <v>999</v>
      </c>
      <c r="AS17" s="2"/>
      <c r="AT17" s="2"/>
      <c r="AU17" s="3">
        <v>0</v>
      </c>
      <c r="AV17" s="3"/>
      <c r="AW17" s="3"/>
      <c r="AX17" s="3"/>
      <c r="AY17" s="3"/>
      <c r="AZ17" s="3"/>
      <c r="BA17" s="6">
        <f>IF(AR17="DQ",0,AR17+AS17+AT17)</f>
        <v>999</v>
      </c>
      <c r="BB17" s="10">
        <f>AU17</f>
        <v>0</v>
      </c>
      <c r="BC17" s="3">
        <f>(AV17*5)+(AW17*10)+(AX17*10)+(AY17*15)+(AZ17*20)</f>
        <v>0</v>
      </c>
      <c r="BD17" s="11">
        <f>IF(AR17="DQ",0,BA17+BB17+BC17)</f>
        <v>999</v>
      </c>
      <c r="BE17" s="30">
        <f>(MIN(BD$5:BD$17)/BD17)*100</f>
        <v>4.0060060060060065</v>
      </c>
      <c r="BF17" s="12">
        <v>999</v>
      </c>
      <c r="BG17" s="2"/>
      <c r="BH17" s="2"/>
      <c r="BI17" s="3"/>
      <c r="BJ17" s="3"/>
      <c r="BK17" s="3"/>
      <c r="BL17" s="3"/>
      <c r="BM17" s="3"/>
      <c r="BN17" s="3"/>
      <c r="BO17" s="6">
        <f>IF(BF17="DQ",0,BF17+BG17+BH17)</f>
        <v>999</v>
      </c>
      <c r="BP17" s="10">
        <f>BI17</f>
        <v>0</v>
      </c>
      <c r="BQ17" s="3">
        <f>(BJ17*5)+(BK17*10)+(BL17*10)+(BM17*15)+(BN17*20)</f>
        <v>0</v>
      </c>
      <c r="BR17" s="11">
        <f>IF(BF17="DQ",0,BO17+BP17+BQ17)</f>
        <v>999</v>
      </c>
      <c r="BS17" s="30">
        <f>(MIN(BR$5:BR$17)/BR17)*100</f>
        <v>5.5645645645645647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(MIN(CF$5:CF$17)/CF17)*100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9" spans="1:118" x14ac:dyDescent="0.2">
      <c r="A19" s="5">
        <v>12</v>
      </c>
      <c r="B19" s="5">
        <v>12</v>
      </c>
      <c r="C19" s="1" t="s">
        <v>48</v>
      </c>
    </row>
    <row r="21" spans="1:118" x14ac:dyDescent="0.2">
      <c r="Q21" s="28"/>
    </row>
  </sheetData>
  <sortState ref="A8:DN17">
    <sortCondition descending="1" ref="F8:F17"/>
  </sortState>
  <mergeCells count="10">
    <mergeCell ref="C7:E7"/>
    <mergeCell ref="C3:E3"/>
    <mergeCell ref="C4:E4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Pistol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2014-09-13T20:28:23Z</dcterms:modified>
</cp:coreProperties>
</file>