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 tabRatio="744"/>
  </bookViews>
  <sheets>
    <sheet name="By Division" sheetId="2" r:id="rId1"/>
    <sheet name="Overall" sheetId="1" r:id="rId2"/>
  </sheets>
  <calcPr calcId="124519"/>
</workbook>
</file>

<file path=xl/calcChain.xml><?xml version="1.0" encoding="utf-8"?>
<calcChain xmlns="http://schemas.openxmlformats.org/spreadsheetml/2006/main">
  <c r="BU7" i="1"/>
  <c r="BT7"/>
  <c r="BS7"/>
  <c r="BV7" s="1"/>
  <c r="BH7"/>
  <c r="BG7"/>
  <c r="BF7"/>
  <c r="AU7"/>
  <c r="AT7"/>
  <c r="AS7"/>
  <c r="AV7" s="1"/>
  <c r="AH7"/>
  <c r="AG7"/>
  <c r="AF7"/>
  <c r="AI7" s="1"/>
  <c r="U7"/>
  <c r="T7"/>
  <c r="S7"/>
  <c r="V7" s="1"/>
  <c r="J7"/>
  <c r="I7"/>
  <c r="H7"/>
  <c r="G7"/>
  <c r="BU15"/>
  <c r="BT15"/>
  <c r="BS15"/>
  <c r="BV15" s="1"/>
  <c r="BH15"/>
  <c r="BG15"/>
  <c r="BF15"/>
  <c r="AU15"/>
  <c r="AT15"/>
  <c r="AS15"/>
  <c r="AV15" s="1"/>
  <c r="AH15"/>
  <c r="AG15"/>
  <c r="AF15"/>
  <c r="AI15" s="1"/>
  <c r="U15"/>
  <c r="T15"/>
  <c r="S15"/>
  <c r="J15"/>
  <c r="BU14"/>
  <c r="BT14"/>
  <c r="BS14"/>
  <c r="BH14"/>
  <c r="BG14"/>
  <c r="BF14"/>
  <c r="BI14" s="1"/>
  <c r="AU14"/>
  <c r="AT14"/>
  <c r="AS14"/>
  <c r="AH14"/>
  <c r="AG14"/>
  <c r="AF14"/>
  <c r="AI14" s="1"/>
  <c r="U14"/>
  <c r="T14"/>
  <c r="S14"/>
  <c r="J14"/>
  <c r="BU13"/>
  <c r="BT13"/>
  <c r="BS13"/>
  <c r="BH13"/>
  <c r="BG13"/>
  <c r="BF13"/>
  <c r="AU13"/>
  <c r="AT13"/>
  <c r="AS13"/>
  <c r="AH13"/>
  <c r="AG13"/>
  <c r="AF13"/>
  <c r="U13"/>
  <c r="T13"/>
  <c r="S13"/>
  <c r="J13"/>
  <c r="CG15"/>
  <c r="I15" s="1"/>
  <c r="CF15"/>
  <c r="CE15"/>
  <c r="CH15" s="1"/>
  <c r="BU12"/>
  <c r="BT12"/>
  <c r="BS12"/>
  <c r="BH12"/>
  <c r="BG12"/>
  <c r="BF12"/>
  <c r="AU12"/>
  <c r="AT12"/>
  <c r="AS12"/>
  <c r="AH12"/>
  <c r="AG12"/>
  <c r="AF12"/>
  <c r="U12"/>
  <c r="T12"/>
  <c r="S12"/>
  <c r="J12"/>
  <c r="CG14"/>
  <c r="I14" s="1"/>
  <c r="CF14"/>
  <c r="CE14"/>
  <c r="CH14" s="1"/>
  <c r="BU11"/>
  <c r="BT11"/>
  <c r="BS11"/>
  <c r="BV11" s="1"/>
  <c r="BH11"/>
  <c r="BG11"/>
  <c r="BF11"/>
  <c r="AU11"/>
  <c r="AT11"/>
  <c r="AS11"/>
  <c r="AV11" s="1"/>
  <c r="AH11"/>
  <c r="AG11"/>
  <c r="AF11"/>
  <c r="U11"/>
  <c r="T11"/>
  <c r="S11"/>
  <c r="V11" s="1"/>
  <c r="J11"/>
  <c r="I11"/>
  <c r="CG13"/>
  <c r="I13" s="1"/>
  <c r="CF13"/>
  <c r="CE13"/>
  <c r="BU10"/>
  <c r="BT10"/>
  <c r="BS10"/>
  <c r="BV10" s="1"/>
  <c r="BH10"/>
  <c r="BG10"/>
  <c r="BF10"/>
  <c r="AU10"/>
  <c r="AT10"/>
  <c r="AS10"/>
  <c r="AV10" s="1"/>
  <c r="AH10"/>
  <c r="AG10"/>
  <c r="AF10"/>
  <c r="U10"/>
  <c r="T10"/>
  <c r="S10"/>
  <c r="V10" s="1"/>
  <c r="J10"/>
  <c r="I10"/>
  <c r="CG12"/>
  <c r="I12" s="1"/>
  <c r="CF12"/>
  <c r="CE12"/>
  <c r="BU9"/>
  <c r="BT9"/>
  <c r="BS9"/>
  <c r="BH9"/>
  <c r="BG9"/>
  <c r="BF9"/>
  <c r="AU9"/>
  <c r="AT9"/>
  <c r="AS9"/>
  <c r="AV9" s="1"/>
  <c r="AH9"/>
  <c r="AG9"/>
  <c r="AF9"/>
  <c r="U9"/>
  <c r="T9"/>
  <c r="S9"/>
  <c r="V9" s="1"/>
  <c r="J9"/>
  <c r="I9"/>
  <c r="CG11"/>
  <c r="CF11"/>
  <c r="CE11"/>
  <c r="BU8"/>
  <c r="BT8"/>
  <c r="BS8"/>
  <c r="BH8"/>
  <c r="BG8"/>
  <c r="BF8"/>
  <c r="AU8"/>
  <c r="AT8"/>
  <c r="AS8"/>
  <c r="AH8"/>
  <c r="AG8"/>
  <c r="AF8"/>
  <c r="U8"/>
  <c r="T8"/>
  <c r="S8"/>
  <c r="J8"/>
  <c r="H8"/>
  <c r="CG10"/>
  <c r="CF10"/>
  <c r="CE10"/>
  <c r="BU6"/>
  <c r="BT6"/>
  <c r="BS6"/>
  <c r="BH6"/>
  <c r="BG6"/>
  <c r="BF6"/>
  <c r="AU6"/>
  <c r="AT6"/>
  <c r="AS6"/>
  <c r="AH6"/>
  <c r="AG6"/>
  <c r="AF6"/>
  <c r="U6"/>
  <c r="T6"/>
  <c r="S6"/>
  <c r="J6"/>
  <c r="H6"/>
  <c r="CG9"/>
  <c r="CF9"/>
  <c r="CE9"/>
  <c r="BU5"/>
  <c r="BT5"/>
  <c r="BS5"/>
  <c r="BH5"/>
  <c r="BG5"/>
  <c r="BF5"/>
  <c r="AU5"/>
  <c r="AT5"/>
  <c r="AS5"/>
  <c r="AH5"/>
  <c r="AG5"/>
  <c r="AF5"/>
  <c r="U5"/>
  <c r="T5"/>
  <c r="S5"/>
  <c r="J5"/>
  <c r="H5"/>
  <c r="CG8"/>
  <c r="CF8"/>
  <c r="CE8"/>
  <c r="BU4"/>
  <c r="BT4"/>
  <c r="BS4"/>
  <c r="BH4"/>
  <c r="BG4"/>
  <c r="BF4"/>
  <c r="AU4"/>
  <c r="AT4"/>
  <c r="AS4"/>
  <c r="AH4"/>
  <c r="AG4"/>
  <c r="AF4"/>
  <c r="U4"/>
  <c r="T4"/>
  <c r="S4"/>
  <c r="J4"/>
  <c r="H4"/>
  <c r="CG5"/>
  <c r="CF5"/>
  <c r="CE5"/>
  <c r="BU16"/>
  <c r="BT16"/>
  <c r="BS16"/>
  <c r="BH16"/>
  <c r="BG16"/>
  <c r="BF16"/>
  <c r="AU16"/>
  <c r="AT16"/>
  <c r="AH16"/>
  <c r="I16" s="1"/>
  <c r="AG16"/>
  <c r="AF16"/>
  <c r="U16"/>
  <c r="T16"/>
  <c r="S16"/>
  <c r="J16"/>
  <c r="BS14" i="2"/>
  <c r="BF14"/>
  <c r="AS14"/>
  <c r="AF14"/>
  <c r="S14"/>
  <c r="BT13"/>
  <c r="BU13"/>
  <c r="BT14"/>
  <c r="BU14"/>
  <c r="BS13"/>
  <c r="BG13"/>
  <c r="BH13"/>
  <c r="BG14"/>
  <c r="BH14"/>
  <c r="BF13"/>
  <c r="BI13" s="1"/>
  <c r="AT13"/>
  <c r="AU13"/>
  <c r="AT14"/>
  <c r="AU14"/>
  <c r="AV14" s="1"/>
  <c r="AS13"/>
  <c r="AG13"/>
  <c r="AH13"/>
  <c r="AI13"/>
  <c r="AG14"/>
  <c r="AH14"/>
  <c r="AI14" s="1"/>
  <c r="AF13"/>
  <c r="T13"/>
  <c r="U13"/>
  <c r="T14"/>
  <c r="U14"/>
  <c r="S13"/>
  <c r="H13" s="1"/>
  <c r="I13"/>
  <c r="J13"/>
  <c r="J14"/>
  <c r="BS5"/>
  <c r="J5"/>
  <c r="CG21"/>
  <c r="CF21"/>
  <c r="CE21"/>
  <c r="BU21"/>
  <c r="BT21"/>
  <c r="BS21"/>
  <c r="BH21"/>
  <c r="BG21"/>
  <c r="BF21"/>
  <c r="AU21"/>
  <c r="AT21"/>
  <c r="AS21"/>
  <c r="AH21"/>
  <c r="AG21"/>
  <c r="AF21"/>
  <c r="U21"/>
  <c r="T21"/>
  <c r="S21"/>
  <c r="J21"/>
  <c r="V16" i="1" l="1"/>
  <c r="AV16"/>
  <c r="BI16"/>
  <c r="CH5"/>
  <c r="AI4"/>
  <c r="I4"/>
  <c r="G4" s="1"/>
  <c r="BI4"/>
  <c r="CH8"/>
  <c r="AI5"/>
  <c r="I5"/>
  <c r="G5" s="1"/>
  <c r="BI5"/>
  <c r="CH9"/>
  <c r="AI6"/>
  <c r="I6"/>
  <c r="G6" s="1"/>
  <c r="BI6"/>
  <c r="CH10"/>
  <c r="AI8"/>
  <c r="I8"/>
  <c r="G8" s="1"/>
  <c r="BI8"/>
  <c r="CH11"/>
  <c r="CH12"/>
  <c r="CH13"/>
  <c r="H14"/>
  <c r="G14" s="1"/>
  <c r="H15"/>
  <c r="G15" s="1"/>
  <c r="BI15"/>
  <c r="V12"/>
  <c r="AV12"/>
  <c r="BV12"/>
  <c r="V13"/>
  <c r="AV13"/>
  <c r="BV13"/>
  <c r="V15"/>
  <c r="BI7"/>
  <c r="H16"/>
  <c r="G16" s="1"/>
  <c r="AI16"/>
  <c r="BV16"/>
  <c r="V4"/>
  <c r="AV4"/>
  <c r="BV4"/>
  <c r="V5"/>
  <c r="AV5"/>
  <c r="BV5"/>
  <c r="V6"/>
  <c r="AV6"/>
  <c r="BV6"/>
  <c r="V8"/>
  <c r="AV8"/>
  <c r="BV8"/>
  <c r="H9"/>
  <c r="G9" s="1"/>
  <c r="AI9"/>
  <c r="BI9"/>
  <c r="BV9"/>
  <c r="H10"/>
  <c r="G10" s="1"/>
  <c r="AI10"/>
  <c r="AJ13" s="1"/>
  <c r="BI10"/>
  <c r="H11"/>
  <c r="G11" s="1"/>
  <c r="AI11"/>
  <c r="BI11"/>
  <c r="H12"/>
  <c r="G12" s="1"/>
  <c r="AI12"/>
  <c r="AJ10" s="1"/>
  <c r="BI12"/>
  <c r="H13"/>
  <c r="G13" s="1"/>
  <c r="AI13"/>
  <c r="BI13"/>
  <c r="V14"/>
  <c r="AV14"/>
  <c r="BV14"/>
  <c r="AJ15"/>
  <c r="AJ9"/>
  <c r="AJ7"/>
  <c r="AJ5"/>
  <c r="W7"/>
  <c r="W12"/>
  <c r="W10"/>
  <c r="W8"/>
  <c r="W5"/>
  <c r="W15"/>
  <c r="W14"/>
  <c r="W13"/>
  <c r="W11"/>
  <c r="W9"/>
  <c r="W6"/>
  <c r="W4"/>
  <c r="W16"/>
  <c r="AW7"/>
  <c r="AW12"/>
  <c r="AW10"/>
  <c r="AW8"/>
  <c r="AW5"/>
  <c r="AW16"/>
  <c r="AW15"/>
  <c r="AW14"/>
  <c r="AW13"/>
  <c r="AW11"/>
  <c r="AW9"/>
  <c r="AW6"/>
  <c r="AW4"/>
  <c r="BJ15"/>
  <c r="BJ14"/>
  <c r="BJ13"/>
  <c r="BJ11"/>
  <c r="BJ9"/>
  <c r="BJ6"/>
  <c r="BJ4"/>
  <c r="BJ7"/>
  <c r="BJ12"/>
  <c r="BJ10"/>
  <c r="BJ8"/>
  <c r="BJ5"/>
  <c r="BJ16"/>
  <c r="CI14"/>
  <c r="CI12"/>
  <c r="CI10"/>
  <c r="CI8"/>
  <c r="CI15"/>
  <c r="CI13"/>
  <c r="CI11"/>
  <c r="CI9"/>
  <c r="CI5"/>
  <c r="BW10"/>
  <c r="BW11"/>
  <c r="BW12"/>
  <c r="BW13"/>
  <c r="BW4"/>
  <c r="BW5"/>
  <c r="BW6"/>
  <c r="BW8"/>
  <c r="BW9"/>
  <c r="BW14"/>
  <c r="BW15"/>
  <c r="BW7"/>
  <c r="V14" i="2"/>
  <c r="AV13"/>
  <c r="BV14"/>
  <c r="BV13"/>
  <c r="V13"/>
  <c r="H14"/>
  <c r="BI14"/>
  <c r="I14"/>
  <c r="G14" s="1"/>
  <c r="G13"/>
  <c r="AI21"/>
  <c r="I21"/>
  <c r="BI21"/>
  <c r="CH21"/>
  <c r="AV21"/>
  <c r="BV21"/>
  <c r="V21"/>
  <c r="H21"/>
  <c r="AJ4" i="1" l="1"/>
  <c r="AJ14"/>
  <c r="F5"/>
  <c r="F7"/>
  <c r="AJ8"/>
  <c r="AJ12"/>
  <c r="F12" s="1"/>
  <c r="AJ16"/>
  <c r="AJ6"/>
  <c r="AJ11"/>
  <c r="BW16"/>
  <c r="F16" s="1"/>
  <c r="F6"/>
  <c r="F11"/>
  <c r="F14"/>
  <c r="F10"/>
  <c r="F4"/>
  <c r="F9"/>
  <c r="F13"/>
  <c r="F15"/>
  <c r="F8"/>
  <c r="G21" i="2"/>
  <c r="CG13" l="1"/>
  <c r="CF13"/>
  <c r="CE13"/>
  <c r="BU8"/>
  <c r="BT8"/>
  <c r="BS8"/>
  <c r="BH8"/>
  <c r="BG8"/>
  <c r="BF8"/>
  <c r="AU8"/>
  <c r="AT8"/>
  <c r="AS8"/>
  <c r="AH8"/>
  <c r="AG8"/>
  <c r="AF8"/>
  <c r="U8"/>
  <c r="T8"/>
  <c r="S8"/>
  <c r="J8"/>
  <c r="CG11"/>
  <c r="CF11"/>
  <c r="CE11"/>
  <c r="BU17"/>
  <c r="BT17"/>
  <c r="BS17"/>
  <c r="BH17"/>
  <c r="BG17"/>
  <c r="BF17"/>
  <c r="AU17"/>
  <c r="AT17"/>
  <c r="AS17"/>
  <c r="AH17"/>
  <c r="AG17"/>
  <c r="AF17"/>
  <c r="U17"/>
  <c r="T17"/>
  <c r="S17"/>
  <c r="J17"/>
  <c r="CG14"/>
  <c r="CF14"/>
  <c r="CE14"/>
  <c r="BU11"/>
  <c r="BT11"/>
  <c r="BS11"/>
  <c r="BH11"/>
  <c r="BG11"/>
  <c r="BF11"/>
  <c r="AU11"/>
  <c r="AT11"/>
  <c r="AS11"/>
  <c r="AH11"/>
  <c r="AG11"/>
  <c r="AF11"/>
  <c r="U11"/>
  <c r="T11"/>
  <c r="S11"/>
  <c r="J11"/>
  <c r="CG15"/>
  <c r="CF15"/>
  <c r="CE15"/>
  <c r="BU12"/>
  <c r="BT12"/>
  <c r="BS12"/>
  <c r="BH12"/>
  <c r="BG12"/>
  <c r="BF12"/>
  <c r="AU12"/>
  <c r="AT12"/>
  <c r="AS12"/>
  <c r="AH12"/>
  <c r="AG12"/>
  <c r="AF12"/>
  <c r="U12"/>
  <c r="T12"/>
  <c r="S12"/>
  <c r="J12"/>
  <c r="CG9"/>
  <c r="CF9"/>
  <c r="CE9"/>
  <c r="BU10"/>
  <c r="BT10"/>
  <c r="BS10"/>
  <c r="BH10"/>
  <c r="BG10"/>
  <c r="BF10"/>
  <c r="AU10"/>
  <c r="AT10"/>
  <c r="AS10"/>
  <c r="AH10"/>
  <c r="AG10"/>
  <c r="AF10"/>
  <c r="U10"/>
  <c r="T10"/>
  <c r="S10"/>
  <c r="J10"/>
  <c r="CG18"/>
  <c r="CF18"/>
  <c r="CE18"/>
  <c r="BU18"/>
  <c r="BT18"/>
  <c r="BS18"/>
  <c r="BH18"/>
  <c r="BG18"/>
  <c r="BF18"/>
  <c r="AU18"/>
  <c r="AT18"/>
  <c r="AS18"/>
  <c r="AH18"/>
  <c r="AG18"/>
  <c r="AF18"/>
  <c r="U18"/>
  <c r="T18"/>
  <c r="S18"/>
  <c r="J18"/>
  <c r="CG8"/>
  <c r="CF8"/>
  <c r="CE8"/>
  <c r="BU16"/>
  <c r="BT16"/>
  <c r="BS16"/>
  <c r="BH16"/>
  <c r="BG16"/>
  <c r="BF16"/>
  <c r="AU16"/>
  <c r="AT16"/>
  <c r="AS16"/>
  <c r="AH16"/>
  <c r="AG16"/>
  <c r="AF16"/>
  <c r="U16"/>
  <c r="T16"/>
  <c r="S16"/>
  <c r="J16"/>
  <c r="CG10"/>
  <c r="CF10"/>
  <c r="CE10"/>
  <c r="BU15"/>
  <c r="BT15"/>
  <c r="BS15"/>
  <c r="BH15"/>
  <c r="BG15"/>
  <c r="BF15"/>
  <c r="AU15"/>
  <c r="AT15"/>
  <c r="AS15"/>
  <c r="AH15"/>
  <c r="AG15"/>
  <c r="AF15"/>
  <c r="U15"/>
  <c r="T15"/>
  <c r="S15"/>
  <c r="J15"/>
  <c r="CG12"/>
  <c r="CF12"/>
  <c r="CE12"/>
  <c r="BU9"/>
  <c r="BT9"/>
  <c r="BS9"/>
  <c r="BH9"/>
  <c r="BG9"/>
  <c r="BF9"/>
  <c r="AU9"/>
  <c r="AT9"/>
  <c r="AS9"/>
  <c r="AH9"/>
  <c r="AG9"/>
  <c r="AF9"/>
  <c r="U9"/>
  <c r="T9"/>
  <c r="S9"/>
  <c r="J9"/>
  <c r="CG5"/>
  <c r="CF5"/>
  <c r="CE5"/>
  <c r="BU5"/>
  <c r="BT5"/>
  <c r="BH5"/>
  <c r="BG5"/>
  <c r="BF5"/>
  <c r="AU5"/>
  <c r="AT5"/>
  <c r="AH5"/>
  <c r="AG5"/>
  <c r="AF5"/>
  <c r="U5"/>
  <c r="T5"/>
  <c r="S5"/>
  <c r="I5" l="1"/>
  <c r="I10"/>
  <c r="I11"/>
  <c r="H16"/>
  <c r="I8"/>
  <c r="I15"/>
  <c r="H17"/>
  <c r="H5"/>
  <c r="I9"/>
  <c r="V5"/>
  <c r="I18"/>
  <c r="H12"/>
  <c r="AV9"/>
  <c r="BV9"/>
  <c r="V15"/>
  <c r="AV15"/>
  <c r="BV15"/>
  <c r="V18"/>
  <c r="AV18"/>
  <c r="V10"/>
  <c r="AI10"/>
  <c r="AV10"/>
  <c r="BI10"/>
  <c r="BV10"/>
  <c r="CH9"/>
  <c r="V11"/>
  <c r="AI11"/>
  <c r="AV11"/>
  <c r="BV11"/>
  <c r="AV5"/>
  <c r="V9"/>
  <c r="AI17"/>
  <c r="AI5"/>
  <c r="BI5"/>
  <c r="CH5"/>
  <c r="AI16"/>
  <c r="I16"/>
  <c r="BI16"/>
  <c r="CH8"/>
  <c r="BI11"/>
  <c r="CH14"/>
  <c r="V8"/>
  <c r="AI8"/>
  <c r="AV8"/>
  <c r="BI8"/>
  <c r="BV8"/>
  <c r="CH13"/>
  <c r="H9"/>
  <c r="G9" s="1"/>
  <c r="AI9"/>
  <c r="BI9"/>
  <c r="CH12"/>
  <c r="H15"/>
  <c r="G15" s="1"/>
  <c r="AI15"/>
  <c r="BI15"/>
  <c r="CH10"/>
  <c r="V16"/>
  <c r="AV16"/>
  <c r="BV16"/>
  <c r="H18"/>
  <c r="G18" s="1"/>
  <c r="AI18"/>
  <c r="BI18"/>
  <c r="BV18"/>
  <c r="CH18"/>
  <c r="V12"/>
  <c r="AI12"/>
  <c r="I12"/>
  <c r="G12" s="1"/>
  <c r="AV12"/>
  <c r="BI12"/>
  <c r="BV12"/>
  <c r="CH15"/>
  <c r="V17"/>
  <c r="I17"/>
  <c r="AV17"/>
  <c r="BI17"/>
  <c r="BV17"/>
  <c r="BW17" s="1"/>
  <c r="CH11"/>
  <c r="BV5"/>
  <c r="AJ18"/>
  <c r="BJ12"/>
  <c r="CI13"/>
  <c r="CI9"/>
  <c r="CI10"/>
  <c r="CI15"/>
  <c r="CI12"/>
  <c r="H10"/>
  <c r="G10" s="1"/>
  <c r="H11"/>
  <c r="G11" s="1"/>
  <c r="H8"/>
  <c r="G8" s="1"/>
  <c r="W8" l="1"/>
  <c r="BW12"/>
  <c r="AJ16"/>
  <c r="BW11"/>
  <c r="BW15"/>
  <c r="BW21"/>
  <c r="BW8"/>
  <c r="BW5"/>
  <c r="BW13"/>
  <c r="BW14"/>
  <c r="BW18"/>
  <c r="BW16"/>
  <c r="BW10"/>
  <c r="BW9"/>
  <c r="BJ14"/>
  <c r="BJ13"/>
  <c r="AW14"/>
  <c r="AW13"/>
  <c r="AJ14"/>
  <c r="AJ13"/>
  <c r="W13"/>
  <c r="W14"/>
  <c r="AJ11"/>
  <c r="W17"/>
  <c r="AW15"/>
  <c r="W15"/>
  <c r="G17"/>
  <c r="W18"/>
  <c r="AJ17"/>
  <c r="AJ8"/>
  <c r="BJ9"/>
  <c r="AJ9"/>
  <c r="AJ12"/>
  <c r="AJ15"/>
  <c r="AJ10"/>
  <c r="G16"/>
  <c r="W10"/>
  <c r="W12"/>
  <c r="W5"/>
  <c r="W16"/>
  <c r="W11"/>
  <c r="W9"/>
  <c r="AW5"/>
  <c r="CI14"/>
  <c r="BJ16"/>
  <c r="AW10"/>
  <c r="CI18"/>
  <c r="CI11"/>
  <c r="CI5"/>
  <c r="CI8"/>
  <c r="BJ18"/>
  <c r="AW8"/>
  <c r="BJ5"/>
  <c r="G5"/>
  <c r="CI21"/>
  <c r="BJ11"/>
  <c r="AW12"/>
  <c r="AJ5"/>
  <c r="BJ8"/>
  <c r="BJ21"/>
  <c r="AJ21"/>
  <c r="W21"/>
  <c r="AW21"/>
  <c r="BJ17"/>
  <c r="BJ15"/>
  <c r="BJ10"/>
  <c r="AW16"/>
  <c r="AW11"/>
  <c r="AW9"/>
  <c r="AW18"/>
  <c r="AW17"/>
  <c r="F13" l="1"/>
  <c r="F14"/>
  <c r="F18"/>
  <c r="F16"/>
  <c r="F9"/>
  <c r="F12"/>
  <c r="F10"/>
  <c r="F5"/>
  <c r="F11"/>
  <c r="F15"/>
  <c r="F8"/>
  <c r="F21"/>
  <c r="F17"/>
</calcChain>
</file>

<file path=xl/sharedStrings.xml><?xml version="1.0" encoding="utf-8"?>
<sst xmlns="http://schemas.openxmlformats.org/spreadsheetml/2006/main" count="251" uniqueCount="49">
  <si>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</si>
  <si>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</si>
  <si>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</si>
  <si>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</si>
  <si>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</si>
  <si>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</si>
  <si>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</si>
  <si>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</si>
  <si>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</si>
  <si>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</si>
  <si>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</si>
  <si>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</si>
  <si>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</si>
  <si>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</si>
  <si>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</si>
  <si>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</si>
  <si>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</si>
  <si>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</si>
  <si>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</si>
  <si>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</si>
  <si>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</si>
  <si>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</si>
  <si>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</si>
  <si>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</si>
  <si>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</si>
  <si>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Class</t>
  </si>
  <si>
    <t>Ranking</t>
  </si>
  <si>
    <t>Overall</t>
  </si>
  <si>
    <t>Stage Points</t>
  </si>
  <si>
    <t>Stage Points Total</t>
  </si>
  <si>
    <t>TNE</t>
  </si>
  <si>
    <t>Total</t>
  </si>
  <si>
    <t>Semi-Auto &gt;5</t>
  </si>
  <si>
    <t>Semi-auto &gt;5</t>
  </si>
  <si>
    <t>Semi-Auto &lt;=5</t>
  </si>
  <si>
    <t>Jason P</t>
  </si>
  <si>
    <t>Dave R</t>
  </si>
  <si>
    <t>Michael C</t>
  </si>
  <si>
    <t>Gary R</t>
  </si>
  <si>
    <t>Optic</t>
  </si>
  <si>
    <t>Ken T</t>
  </si>
  <si>
    <t>John H</t>
  </si>
  <si>
    <t>Cami R</t>
  </si>
  <si>
    <t>RJ H</t>
  </si>
  <si>
    <t>Kirk S</t>
  </si>
  <si>
    <t>Grady S</t>
  </si>
  <si>
    <t>Juan M</t>
  </si>
  <si>
    <t>Carter R</t>
  </si>
  <si>
    <t>Steve C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</si>
</sst>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1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0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Border="1" applyAlignment="1" applyProtection="1">
      <alignment horizontal="center" vertical="center"/>
      <protection locked="0"/>
    </xf>
    <xf numFmtId="2" fontId="4" fillId="2" borderId="22" xfId="1" applyNumberFormat="1" applyBorder="1" applyAlignment="1" applyProtection="1">
      <alignment horizontal="right" vertical="center"/>
      <protection locked="0"/>
    </xf>
    <xf numFmtId="2" fontId="4" fillId="2" borderId="5" xfId="1" applyNumberFormat="1" applyBorder="1" applyAlignment="1" applyProtection="1">
      <alignment horizontal="right" vertical="center"/>
      <protection locked="0"/>
    </xf>
    <xf numFmtId="49" fontId="4" fillId="2" borderId="21" xfId="1" applyNumberFormat="1" applyBorder="1" applyAlignment="1" applyProtection="1">
      <alignment horizontal="center" wrapText="1"/>
      <protection locked="0"/>
    </xf>
    <xf numFmtId="49" fontId="4" fillId="2" borderId="22" xfId="1" applyNumberFormat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wrapText="1"/>
      <protection locked="0"/>
    </xf>
    <xf numFmtId="2" fontId="2" fillId="0" borderId="20" xfId="0" applyNumberFormat="1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Fill="1" applyBorder="1" applyAlignment="1" applyProtection="1">
      <protection locked="0"/>
    </xf>
    <xf numFmtId="49" fontId="4" fillId="2" borderId="4" xfId="1" applyNumberFormat="1" applyBorder="1" applyAlignment="1" applyProtection="1">
      <alignment horizontal="center" wrapText="1"/>
      <protection locked="0"/>
    </xf>
    <xf numFmtId="2" fontId="5" fillId="2" borderId="0" xfId="1" applyNumberFormat="1" applyFont="1" applyBorder="1" applyAlignment="1" applyProtection="1">
      <alignment horizontal="right" vertical="center"/>
      <protection locked="0"/>
    </xf>
    <xf numFmtId="2" fontId="4" fillId="2" borderId="0" xfId="1" applyNumberFormat="1" applyFont="1" applyBorder="1" applyAlignment="1" applyProtection="1">
      <alignment horizontal="right" vertical="center"/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2" fillId="0" borderId="6" xfId="0" applyNumberFormat="1" applyFont="1" applyFill="1" applyBorder="1" applyAlignment="1" applyProtection="1">
      <alignment horizontal="center" wrapText="1"/>
      <protection locked="0"/>
    </xf>
    <xf numFmtId="1" fontId="2" fillId="0" borderId="5" xfId="0" applyNumberFormat="1" applyFont="1" applyFill="1" applyBorder="1" applyAlignment="1" applyProtection="1">
      <alignment horizontal="center" wrapText="1"/>
      <protection locked="0"/>
    </xf>
    <xf numFmtId="1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wrapText="1"/>
      <protection locked="0"/>
    </xf>
    <xf numFmtId="1" fontId="2" fillId="0" borderId="2" xfId="0" applyNumberFormat="1" applyFont="1" applyFill="1" applyBorder="1" applyAlignment="1" applyProtection="1">
      <alignment horizontal="center" wrapText="1"/>
      <protection locked="0"/>
    </xf>
    <xf numFmtId="2" fontId="5" fillId="2" borderId="4" xfId="1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23"/>
  <sheetViews>
    <sheetView tabSelected="1" workbookViewId="0">
      <selection activeCell="A24" sqref="A24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hidden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59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59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27</v>
      </c>
      <c r="B1" s="24" t="s">
        <v>25</v>
      </c>
      <c r="C1" s="24" t="s">
        <v>0</v>
      </c>
      <c r="D1" s="24"/>
      <c r="E1" s="24"/>
      <c r="F1" s="63" t="s">
        <v>1</v>
      </c>
      <c r="G1" s="64"/>
      <c r="H1" s="64"/>
      <c r="I1" s="64"/>
      <c r="J1" s="65"/>
      <c r="K1" s="63" t="s">
        <v>2</v>
      </c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5"/>
      <c r="X1" s="63" t="s">
        <v>3</v>
      </c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  <c r="AK1" s="63" t="s">
        <v>4</v>
      </c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5"/>
      <c r="AX1" s="63" t="s">
        <v>5</v>
      </c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5"/>
      <c r="BK1" s="63" t="s">
        <v>6</v>
      </c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5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26</v>
      </c>
      <c r="B2" s="16" t="s">
        <v>26</v>
      </c>
      <c r="C2" s="16" t="s">
        <v>8</v>
      </c>
      <c r="D2" s="16" t="s">
        <v>9</v>
      </c>
      <c r="E2" s="16" t="s">
        <v>10</v>
      </c>
      <c r="F2" s="32" t="s">
        <v>29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30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28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30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28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30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28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30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28</v>
      </c>
      <c r="BK2" s="56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30</v>
      </c>
      <c r="BQ2" s="16" t="s">
        <v>20</v>
      </c>
      <c r="BR2" s="16" t="s">
        <v>21</v>
      </c>
      <c r="BS2" s="60" t="s">
        <v>22</v>
      </c>
      <c r="BT2" s="16" t="s">
        <v>17</v>
      </c>
      <c r="BU2" s="16" t="s">
        <v>23</v>
      </c>
      <c r="BV2" s="17" t="s">
        <v>24</v>
      </c>
      <c r="BW2" s="32" t="s">
        <v>28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28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33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57"/>
      <c r="BL3" s="26"/>
      <c r="BM3" s="26"/>
      <c r="BN3" s="26"/>
      <c r="BO3" s="26"/>
      <c r="BP3" s="26"/>
      <c r="BQ3" s="26"/>
      <c r="BR3" s="26"/>
      <c r="BS3" s="61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40"/>
      <c r="B4" s="26"/>
      <c r="C4" s="26" t="s">
        <v>34</v>
      </c>
      <c r="D4" s="26"/>
      <c r="E4" s="26"/>
      <c r="F4" s="52"/>
      <c r="H4" s="27"/>
      <c r="I4" s="28"/>
      <c r="J4" s="29"/>
      <c r="K4" s="25"/>
      <c r="L4" s="26"/>
      <c r="M4" s="26"/>
      <c r="N4" s="26"/>
      <c r="O4" s="26"/>
      <c r="P4" s="26"/>
      <c r="Q4" s="26"/>
      <c r="R4" s="28"/>
      <c r="S4" s="30"/>
      <c r="T4" s="26"/>
      <c r="U4" s="26"/>
      <c r="V4" s="31"/>
      <c r="W4" s="33"/>
      <c r="X4" s="25"/>
      <c r="Y4" s="26"/>
      <c r="Z4" s="26"/>
      <c r="AA4" s="26"/>
      <c r="AB4" s="26"/>
      <c r="AC4" s="26"/>
      <c r="AD4" s="26"/>
      <c r="AE4" s="26"/>
      <c r="AF4" s="30"/>
      <c r="AG4" s="26"/>
      <c r="AH4" s="26"/>
      <c r="AI4" s="31"/>
      <c r="AJ4" s="33"/>
      <c r="AK4" s="25"/>
      <c r="AL4" s="26"/>
      <c r="AM4" s="26"/>
      <c r="AN4" s="26"/>
      <c r="AO4" s="26"/>
      <c r="AP4" s="26"/>
      <c r="AQ4" s="26"/>
      <c r="AR4" s="26"/>
      <c r="AS4" s="30"/>
      <c r="AT4" s="26"/>
      <c r="AU4" s="26"/>
      <c r="AV4" s="31"/>
      <c r="AW4" s="33"/>
      <c r="AX4" s="25"/>
      <c r="AY4" s="26"/>
      <c r="AZ4" s="26"/>
      <c r="BA4" s="26"/>
      <c r="BB4" s="26"/>
      <c r="BC4" s="26"/>
      <c r="BD4" s="26"/>
      <c r="BE4" s="26"/>
      <c r="BF4" s="30"/>
      <c r="BG4" s="26"/>
      <c r="BH4" s="26"/>
      <c r="BI4" s="31"/>
      <c r="BJ4" s="33"/>
      <c r="BK4" s="57"/>
      <c r="BL4" s="26"/>
      <c r="BM4" s="26"/>
      <c r="BN4" s="26"/>
      <c r="BO4" s="26"/>
      <c r="BP4" s="26"/>
      <c r="BQ4" s="26"/>
      <c r="BR4" s="26"/>
      <c r="BS4" s="61"/>
      <c r="BT4" s="26"/>
      <c r="BU4" s="26"/>
      <c r="BV4" s="31"/>
      <c r="BW4" s="33"/>
      <c r="BX4" s="25"/>
      <c r="BY4" s="26"/>
      <c r="BZ4" s="26"/>
      <c r="CA4" s="26"/>
      <c r="CB4" s="26"/>
      <c r="CC4" s="26"/>
      <c r="CD4" s="26"/>
      <c r="CE4" s="30"/>
      <c r="CF4" s="26"/>
      <c r="CG4" s="26"/>
      <c r="CH4" s="31"/>
      <c r="CI4" s="46"/>
    </row>
    <row r="5" spans="1:88" ht="15">
      <c r="A5" s="14">
        <v>13</v>
      </c>
      <c r="B5" s="14">
        <v>1</v>
      </c>
      <c r="C5" s="8" t="s">
        <v>42</v>
      </c>
      <c r="D5" s="9"/>
      <c r="E5" s="9" t="s">
        <v>34</v>
      </c>
      <c r="F5" s="42">
        <f xml:space="preserve"> W5+AJ5+AW5+BJ5+BW5</f>
        <v>100.2076129228693</v>
      </c>
      <c r="G5" s="51">
        <f t="shared" ref="G5" si="0">H5+I5+J5</f>
        <v>590.18000000000006</v>
      </c>
      <c r="H5" s="21">
        <f>S5+AF5+AS5+BF5+BS5+CE5</f>
        <v>590.18000000000006</v>
      </c>
      <c r="I5" s="7">
        <f>U5+AH5+AU5+BH5+BU5+CG5</f>
        <v>0</v>
      </c>
      <c r="J5" s="23">
        <f>M5+Z5+AM5+AZ5+BM5+BZ5</f>
        <v>0</v>
      </c>
      <c r="K5" s="12">
        <v>97.97</v>
      </c>
      <c r="L5" s="2"/>
      <c r="M5" s="3"/>
      <c r="N5" s="3"/>
      <c r="O5" s="3"/>
      <c r="P5" s="3"/>
      <c r="Q5" s="3"/>
      <c r="R5" s="13"/>
      <c r="S5" s="6">
        <f>K5+L5</f>
        <v>97.97</v>
      </c>
      <c r="T5" s="10">
        <f>M5</f>
        <v>0</v>
      </c>
      <c r="U5" s="3">
        <f>(N5*5)+(O5*10)+(P5*15)+(Q5*10)+(R5*20)</f>
        <v>0</v>
      </c>
      <c r="V5" s="11">
        <f>S5+T5+U5</f>
        <v>97.97</v>
      </c>
      <c r="W5" s="34">
        <f>(MIN(V$4:V$21)/V5)*100</f>
        <v>29.304889251811776</v>
      </c>
      <c r="X5" s="12">
        <v>110.07</v>
      </c>
      <c r="Y5" s="2"/>
      <c r="Z5" s="3"/>
      <c r="AA5" s="3"/>
      <c r="AB5" s="3"/>
      <c r="AC5" s="3"/>
      <c r="AD5" s="3"/>
      <c r="AE5" s="3"/>
      <c r="AF5" s="6">
        <f>X5+Y5</f>
        <v>110.07</v>
      </c>
      <c r="AG5" s="10">
        <f>Z5</f>
        <v>0</v>
      </c>
      <c r="AH5" s="3">
        <f>(AA5*5)+(AB5*10)+(AC5*15)+(AD5*10)+(AE5*20)</f>
        <v>0</v>
      </c>
      <c r="AI5" s="11">
        <f>AF5+AG5+AH5</f>
        <v>110.07</v>
      </c>
      <c r="AJ5" s="34">
        <f>(MIN(AI$4:AI$21)/AI5)*100</f>
        <v>26.365040428818027</v>
      </c>
      <c r="AK5" s="12">
        <v>48.53</v>
      </c>
      <c r="AL5" s="2"/>
      <c r="AM5" s="3"/>
      <c r="AN5" s="3"/>
      <c r="AO5" s="3"/>
      <c r="AP5" s="3"/>
      <c r="AQ5" s="3"/>
      <c r="AR5" s="3"/>
      <c r="AS5" s="6">
        <v>125.14</v>
      </c>
      <c r="AT5" s="10">
        <f>AM5</f>
        <v>0</v>
      </c>
      <c r="AU5" s="3">
        <f>(AN5*5)+(AO5*10)+(AP5*15)+(AQ5*10)+(AR5*20)</f>
        <v>0</v>
      </c>
      <c r="AV5" s="11">
        <f>AS5+AT5+AU5</f>
        <v>125.14</v>
      </c>
      <c r="AW5" s="34">
        <f>(MIN(AV$4:AV$21)/AV5)*100</f>
        <v>28.152469234457406</v>
      </c>
      <c r="AX5" s="12">
        <v>257</v>
      </c>
      <c r="AY5" s="2"/>
      <c r="AZ5" s="3"/>
      <c r="BA5" s="3"/>
      <c r="BB5" s="3"/>
      <c r="BC5" s="3"/>
      <c r="BD5" s="3"/>
      <c r="BE5" s="3"/>
      <c r="BF5" s="6">
        <f>AX5+AY5</f>
        <v>257</v>
      </c>
      <c r="BG5" s="10">
        <f>AZ5</f>
        <v>0</v>
      </c>
      <c r="BH5" s="3">
        <f>(BA5*5)+(BB5*10)+(BC5*15)+(BD5*10)+(BE5*20)</f>
        <v>0</v>
      </c>
      <c r="BI5" s="11">
        <f>BF5+BG5+BH5</f>
        <v>257</v>
      </c>
      <c r="BJ5" s="34">
        <f>(MIN(BI$4:BI$21)/BI5)*100</f>
        <v>16.3852140077821</v>
      </c>
      <c r="BK5" s="58">
        <v>0</v>
      </c>
      <c r="BL5" s="2"/>
      <c r="BM5" s="3"/>
      <c r="BN5" s="3"/>
      <c r="BO5" s="3"/>
      <c r="BP5" s="3"/>
      <c r="BQ5" s="3"/>
      <c r="BR5" s="3"/>
      <c r="BS5" s="48">
        <f t="shared" ref="BS5" si="1">BK5+BL5</f>
        <v>0</v>
      </c>
      <c r="BT5" s="10">
        <f>BM5</f>
        <v>0</v>
      </c>
      <c r="BU5" s="3">
        <f>(BN5*5)+(BO5*10)+(BP5*15)+(BQ5*10)+(BR5*20)</f>
        <v>0</v>
      </c>
      <c r="BV5" s="11">
        <f>BS5+BT5+BU5</f>
        <v>0</v>
      </c>
      <c r="BW5" s="34">
        <f>(BV5/MAX(BV$4:BV$21))*100</f>
        <v>0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(MIN(CH$4:CH$21)/CH5)*100</f>
        <v>#DIV/0!</v>
      </c>
    </row>
    <row r="6" spans="1:88" ht="15">
      <c r="A6" s="14"/>
      <c r="B6" s="14"/>
      <c r="C6" s="8"/>
      <c r="D6" s="9"/>
      <c r="E6" s="9"/>
      <c r="F6" s="42"/>
      <c r="H6" s="21"/>
      <c r="I6" s="7"/>
      <c r="J6" s="23"/>
      <c r="K6" s="12"/>
      <c r="L6" s="2"/>
      <c r="M6" s="3"/>
      <c r="N6" s="3"/>
      <c r="O6" s="3"/>
      <c r="P6" s="3"/>
      <c r="Q6" s="3"/>
      <c r="R6" s="13"/>
      <c r="S6" s="6"/>
      <c r="T6" s="10"/>
      <c r="U6" s="3"/>
      <c r="V6" s="11"/>
      <c r="W6" s="34"/>
      <c r="X6" s="12"/>
      <c r="Y6" s="2"/>
      <c r="Z6" s="3"/>
      <c r="AA6" s="3"/>
      <c r="AB6" s="3"/>
      <c r="AC6" s="3"/>
      <c r="AD6" s="3"/>
      <c r="AE6" s="3"/>
      <c r="AF6" s="6"/>
      <c r="AG6" s="10"/>
      <c r="AH6" s="3"/>
      <c r="AI6" s="11"/>
      <c r="AJ6" s="34"/>
      <c r="AK6" s="12"/>
      <c r="AL6" s="2"/>
      <c r="AM6" s="3"/>
      <c r="AN6" s="3"/>
      <c r="AO6" s="3"/>
      <c r="AP6" s="3"/>
      <c r="AQ6" s="3"/>
      <c r="AR6" s="3"/>
      <c r="AS6" s="6"/>
      <c r="AT6" s="10"/>
      <c r="AU6" s="3"/>
      <c r="AV6" s="11"/>
      <c r="AW6" s="34"/>
      <c r="AX6" s="12"/>
      <c r="AY6" s="2"/>
      <c r="AZ6" s="3"/>
      <c r="BA6" s="3"/>
      <c r="BB6" s="3"/>
      <c r="BC6" s="3"/>
      <c r="BD6" s="3"/>
      <c r="BE6" s="3"/>
      <c r="BF6" s="6"/>
      <c r="BG6" s="10"/>
      <c r="BH6" s="3"/>
      <c r="BI6" s="11"/>
      <c r="BJ6" s="34"/>
      <c r="BK6" s="58"/>
      <c r="BL6" s="2"/>
      <c r="BM6" s="3"/>
      <c r="BN6" s="3"/>
      <c r="BO6" s="3"/>
      <c r="BP6" s="3"/>
      <c r="BQ6" s="3"/>
      <c r="BR6" s="3"/>
      <c r="BS6" s="48"/>
      <c r="BT6" s="10"/>
      <c r="BU6" s="3"/>
      <c r="BV6" s="11"/>
      <c r="BW6" s="34"/>
      <c r="BX6" s="12"/>
      <c r="BY6" s="2"/>
      <c r="BZ6" s="3"/>
      <c r="CA6" s="3"/>
      <c r="CB6" s="3"/>
      <c r="CC6" s="3"/>
      <c r="CD6" s="3"/>
      <c r="CE6" s="6"/>
      <c r="CF6" s="10"/>
      <c r="CG6" s="3"/>
      <c r="CH6" s="11"/>
      <c r="CI6" s="43"/>
    </row>
    <row r="7" spans="1:88" ht="15">
      <c r="A7" s="14"/>
      <c r="B7" s="14"/>
      <c r="C7" s="36" t="s">
        <v>32</v>
      </c>
      <c r="D7" s="9"/>
      <c r="E7" s="9"/>
      <c r="F7" s="42"/>
      <c r="H7" s="21"/>
      <c r="I7" s="7"/>
      <c r="J7" s="23"/>
      <c r="K7" s="12"/>
      <c r="L7" s="2"/>
      <c r="M7" s="3"/>
      <c r="N7" s="3"/>
      <c r="O7" s="3"/>
      <c r="P7" s="3"/>
      <c r="Q7" s="3"/>
      <c r="R7" s="13"/>
      <c r="S7" s="6"/>
      <c r="T7" s="10"/>
      <c r="U7" s="3"/>
      <c r="V7" s="11"/>
      <c r="W7" s="34"/>
      <c r="X7" s="12"/>
      <c r="Y7" s="2"/>
      <c r="Z7" s="3"/>
      <c r="AA7" s="3"/>
      <c r="AB7" s="3"/>
      <c r="AC7" s="3"/>
      <c r="AD7" s="3"/>
      <c r="AE7" s="3"/>
      <c r="AF7" s="6"/>
      <c r="AG7" s="10"/>
      <c r="AH7" s="3"/>
      <c r="AI7" s="11"/>
      <c r="AJ7" s="34"/>
      <c r="AK7" s="12"/>
      <c r="AL7" s="2"/>
      <c r="AM7" s="3"/>
      <c r="AN7" s="3"/>
      <c r="AO7" s="3"/>
      <c r="AP7" s="3"/>
      <c r="AQ7" s="3"/>
      <c r="AR7" s="3"/>
      <c r="AS7" s="6"/>
      <c r="AT7" s="10"/>
      <c r="AU7" s="3"/>
      <c r="AV7" s="11"/>
      <c r="AW7" s="34"/>
      <c r="AX7" s="12"/>
      <c r="AY7" s="2"/>
      <c r="AZ7" s="3"/>
      <c r="BA7" s="3"/>
      <c r="BB7" s="3"/>
      <c r="BC7" s="3"/>
      <c r="BD7" s="3"/>
      <c r="BE7" s="3"/>
      <c r="BF7" s="6"/>
      <c r="BG7" s="10"/>
      <c r="BH7" s="3"/>
      <c r="BI7" s="11"/>
      <c r="BJ7" s="34"/>
      <c r="BK7" s="58"/>
      <c r="BL7" s="2"/>
      <c r="BM7" s="3"/>
      <c r="BN7" s="3"/>
      <c r="BO7" s="3"/>
      <c r="BP7" s="3"/>
      <c r="BQ7" s="3"/>
      <c r="BR7" s="3"/>
      <c r="BS7" s="48"/>
      <c r="BT7" s="10"/>
      <c r="BU7" s="3"/>
      <c r="BV7" s="11"/>
      <c r="BW7" s="34"/>
      <c r="BX7" s="12"/>
      <c r="BY7" s="2"/>
      <c r="BZ7" s="3"/>
      <c r="CA7" s="3"/>
      <c r="CB7" s="3"/>
      <c r="CC7" s="3"/>
      <c r="CD7" s="3"/>
      <c r="CE7" s="6"/>
      <c r="CF7" s="10"/>
      <c r="CG7" s="3"/>
      <c r="CH7" s="11"/>
      <c r="CI7" s="43"/>
    </row>
    <row r="8" spans="1:88" ht="15">
      <c r="A8" s="14">
        <v>1</v>
      </c>
      <c r="B8" s="14">
        <v>1</v>
      </c>
      <c r="C8" s="8" t="s">
        <v>36</v>
      </c>
      <c r="D8" s="9"/>
      <c r="E8" s="9" t="s">
        <v>33</v>
      </c>
      <c r="F8" s="62">
        <f t="shared" ref="F8:F18" si="2" xml:space="preserve"> W8+AJ8+AW8+BJ8+BW8</f>
        <v>448.55864488615435</v>
      </c>
      <c r="G8" s="51">
        <f t="shared" ref="G8:G18" si="3">H8+I8+J8</f>
        <v>151.47999999999999</v>
      </c>
      <c r="H8" s="21">
        <f t="shared" ref="H8:H18" si="4">S8+AF8+AS8+BF8+BS8+CE8</f>
        <v>151.47999999999999</v>
      </c>
      <c r="I8" s="7">
        <f t="shared" ref="I8:I18" si="5">U8+AH8+AU8+BH8+BU8+CG8</f>
        <v>0</v>
      </c>
      <c r="J8" s="23">
        <f t="shared" ref="J8:J18" si="6">M8+Z8+AM8+AZ8+BM8+BZ8</f>
        <v>0</v>
      </c>
      <c r="K8" s="12">
        <v>31.89</v>
      </c>
      <c r="L8" s="2"/>
      <c r="M8" s="3"/>
      <c r="N8" s="3"/>
      <c r="O8" s="3"/>
      <c r="P8" s="3"/>
      <c r="Q8" s="3"/>
      <c r="R8" s="13"/>
      <c r="S8" s="6">
        <f t="shared" ref="S8:S18" si="7">K8+L8</f>
        <v>31.89</v>
      </c>
      <c r="T8" s="10">
        <f t="shared" ref="T8:T18" si="8">M8</f>
        <v>0</v>
      </c>
      <c r="U8" s="3">
        <f t="shared" ref="U8:U18" si="9">(N8*5)+(O8*10)+(P8*15)+(Q8*10)+(R8*20)</f>
        <v>0</v>
      </c>
      <c r="V8" s="11">
        <f t="shared" ref="V8:V18" si="10">S8+T8+U8</f>
        <v>31.89</v>
      </c>
      <c r="W8" s="34">
        <f t="shared" ref="W8:W18" si="11">(MIN(V$4:V$21)/V8)*100</f>
        <v>90.028222013170279</v>
      </c>
      <c r="X8" s="12">
        <v>30.2</v>
      </c>
      <c r="Y8" s="2"/>
      <c r="Z8" s="3"/>
      <c r="AA8" s="3"/>
      <c r="AB8" s="3"/>
      <c r="AC8" s="3"/>
      <c r="AD8" s="3"/>
      <c r="AE8" s="3"/>
      <c r="AF8" s="6">
        <f t="shared" ref="AF8:AF18" si="12">X8+Y8</f>
        <v>30.2</v>
      </c>
      <c r="AG8" s="10">
        <f t="shared" ref="AG8:AG18" si="13">Z8</f>
        <v>0</v>
      </c>
      <c r="AH8" s="3">
        <f t="shared" ref="AH8:AH18" si="14">(AA8*5)+(AB8*10)+(AC8*15)+(AD8*10)+(AE8*20)</f>
        <v>0</v>
      </c>
      <c r="AI8" s="11">
        <f t="shared" ref="AI8:AI18" si="15">AF8+AG8+AH8</f>
        <v>30.2</v>
      </c>
      <c r="AJ8" s="34">
        <f t="shared" ref="AJ8:AJ18" si="16">(MIN(AI$4:AI$21)/AI8)*100</f>
        <v>96.092715231788077</v>
      </c>
      <c r="AK8" s="12">
        <v>35.229999999999997</v>
      </c>
      <c r="AL8" s="2"/>
      <c r="AM8" s="3"/>
      <c r="AN8" s="3"/>
      <c r="AO8" s="3"/>
      <c r="AP8" s="3"/>
      <c r="AQ8" s="3"/>
      <c r="AR8" s="3"/>
      <c r="AS8" s="6">
        <f t="shared" ref="AS8:AS18" si="17">AK8+AL8</f>
        <v>35.229999999999997</v>
      </c>
      <c r="AT8" s="10">
        <f t="shared" ref="AT8:AT18" si="18">AM8</f>
        <v>0</v>
      </c>
      <c r="AU8" s="3">
        <f t="shared" ref="AU8:AU18" si="19">(AN8*5)+(AO8*10)+(AP8*15)+(AQ8*10)+(AR8*20)</f>
        <v>0</v>
      </c>
      <c r="AV8" s="11">
        <f t="shared" ref="AV8:AV18" si="20">AS8+AT8+AU8</f>
        <v>35.229999999999997</v>
      </c>
      <c r="AW8" s="53">
        <f t="shared" ref="AW8:AW18" si="21">(MIN(AV$4:AV$21)/AV8)*100</f>
        <v>100</v>
      </c>
      <c r="AX8" s="12">
        <v>48.16</v>
      </c>
      <c r="AY8" s="2"/>
      <c r="AZ8" s="3"/>
      <c r="BA8" s="3"/>
      <c r="BB8" s="3"/>
      <c r="BC8" s="3"/>
      <c r="BD8" s="3"/>
      <c r="BE8" s="3"/>
      <c r="BF8" s="6">
        <f t="shared" ref="BF8:BF18" si="22">AX8+AY8</f>
        <v>48.16</v>
      </c>
      <c r="BG8" s="10">
        <f t="shared" ref="BG8:BG18" si="23">AZ8</f>
        <v>0</v>
      </c>
      <c r="BH8" s="3">
        <f t="shared" ref="BH8:BH18" si="24">(BA8*5)+(BB8*10)+(BC8*15)+(BD8*10)+(BE8*20)</f>
        <v>0</v>
      </c>
      <c r="BI8" s="11">
        <f t="shared" ref="BI8:BI18" si="25">BF8+BG8+BH8</f>
        <v>48.16</v>
      </c>
      <c r="BJ8" s="34">
        <f t="shared" ref="BJ8:BJ18" si="26">(MIN(BI$4:BI$21)/BI8)*100</f>
        <v>87.437707641196013</v>
      </c>
      <c r="BK8" s="58">
        <v>6</v>
      </c>
      <c r="BL8" s="2"/>
      <c r="BM8" s="3"/>
      <c r="BN8" s="3"/>
      <c r="BO8" s="3"/>
      <c r="BP8" s="3"/>
      <c r="BQ8" s="3"/>
      <c r="BR8" s="3"/>
      <c r="BS8" s="48">
        <f t="shared" ref="BS8:BS18" si="27">BK8+BL8</f>
        <v>6</v>
      </c>
      <c r="BT8" s="10">
        <f t="shared" ref="BT8:BT18" si="28">BM8</f>
        <v>0</v>
      </c>
      <c r="BU8" s="3">
        <f t="shared" ref="BU8:BU18" si="29">(BN8*5)+(BO8*10)+(BP8*15)+(BQ8*10)+(BR8*20)</f>
        <v>0</v>
      </c>
      <c r="BV8" s="11">
        <f t="shared" ref="BV8:BV18" si="30">BS8+BT8+BU8</f>
        <v>6</v>
      </c>
      <c r="BW8" s="34">
        <f t="shared" ref="BW8:BW18" si="31">(BV8/MAX(BV$4:BV$21))*100</f>
        <v>75</v>
      </c>
      <c r="BX8" s="12"/>
      <c r="BY8" s="2"/>
      <c r="BZ8" s="3"/>
      <c r="CA8" s="3"/>
      <c r="CB8" s="3"/>
      <c r="CC8" s="3"/>
      <c r="CD8" s="3"/>
      <c r="CE8" s="6">
        <f t="shared" ref="CE8:CE18" si="32">BX8+BY8</f>
        <v>0</v>
      </c>
      <c r="CF8" s="10">
        <f t="shared" ref="CF8:CF18" si="33">BY8</f>
        <v>0</v>
      </c>
      <c r="CG8" s="3">
        <f t="shared" ref="CG8:CG18" si="34">(CA8*3)+(CB8*5)+(CC8*5)+(CD8*20)</f>
        <v>0</v>
      </c>
      <c r="CH8" s="11">
        <f t="shared" ref="CH8:CH18" si="35">CE8+CF8+CG8</f>
        <v>0</v>
      </c>
      <c r="CI8" s="43" t="e">
        <f t="shared" ref="CI8:CI15" si="36">(MIN(CH$4:CH$21)/CH8)*100</f>
        <v>#DIV/0!</v>
      </c>
    </row>
    <row r="9" spans="1:88" ht="15">
      <c r="A9" s="14">
        <v>2</v>
      </c>
      <c r="B9" s="14">
        <v>2</v>
      </c>
      <c r="C9" s="8" t="s">
        <v>35</v>
      </c>
      <c r="D9" s="9"/>
      <c r="E9" s="9" t="s">
        <v>33</v>
      </c>
      <c r="F9" s="42">
        <f t="shared" si="2"/>
        <v>418.68967994272509</v>
      </c>
      <c r="G9" s="51">
        <f t="shared" si="3"/>
        <v>158.85000000000002</v>
      </c>
      <c r="H9" s="21">
        <f t="shared" si="4"/>
        <v>158.85000000000002</v>
      </c>
      <c r="I9" s="7">
        <f t="shared" si="5"/>
        <v>0</v>
      </c>
      <c r="J9" s="23">
        <f t="shared" si="6"/>
        <v>0</v>
      </c>
      <c r="K9" s="12">
        <v>34.6</v>
      </c>
      <c r="L9" s="2"/>
      <c r="M9" s="3"/>
      <c r="N9" s="3"/>
      <c r="O9" s="3"/>
      <c r="P9" s="3"/>
      <c r="Q9" s="3"/>
      <c r="R9" s="13"/>
      <c r="S9" s="6">
        <f t="shared" si="7"/>
        <v>34.6</v>
      </c>
      <c r="T9" s="10">
        <f t="shared" si="8"/>
        <v>0</v>
      </c>
      <c r="U9" s="3">
        <f t="shared" si="9"/>
        <v>0</v>
      </c>
      <c r="V9" s="11">
        <f t="shared" si="10"/>
        <v>34.6</v>
      </c>
      <c r="W9" s="34">
        <f t="shared" si="11"/>
        <v>82.97687861271676</v>
      </c>
      <c r="X9" s="12">
        <v>29.02</v>
      </c>
      <c r="Y9" s="2"/>
      <c r="Z9" s="3"/>
      <c r="AA9" s="3"/>
      <c r="AB9" s="3"/>
      <c r="AC9" s="3"/>
      <c r="AD9" s="3"/>
      <c r="AE9" s="3"/>
      <c r="AF9" s="6">
        <f t="shared" si="12"/>
        <v>29.02</v>
      </c>
      <c r="AG9" s="10">
        <f t="shared" si="13"/>
        <v>0</v>
      </c>
      <c r="AH9" s="3">
        <f t="shared" si="14"/>
        <v>0</v>
      </c>
      <c r="AI9" s="11">
        <f t="shared" si="15"/>
        <v>29.02</v>
      </c>
      <c r="AJ9" s="53">
        <f t="shared" si="16"/>
        <v>100</v>
      </c>
      <c r="AK9" s="12">
        <v>48.12</v>
      </c>
      <c r="AL9" s="2"/>
      <c r="AM9" s="3"/>
      <c r="AN9" s="3"/>
      <c r="AO9" s="3"/>
      <c r="AP9" s="3"/>
      <c r="AQ9" s="3"/>
      <c r="AR9" s="3"/>
      <c r="AS9" s="6">
        <f t="shared" si="17"/>
        <v>48.12</v>
      </c>
      <c r="AT9" s="10">
        <f t="shared" si="18"/>
        <v>0</v>
      </c>
      <c r="AU9" s="3">
        <f t="shared" si="19"/>
        <v>0</v>
      </c>
      <c r="AV9" s="11">
        <f t="shared" si="20"/>
        <v>48.12</v>
      </c>
      <c r="AW9" s="34">
        <f t="shared" si="21"/>
        <v>73.212801330008318</v>
      </c>
      <c r="AX9" s="12">
        <v>42.11</v>
      </c>
      <c r="AY9" s="2"/>
      <c r="AZ9" s="3"/>
      <c r="BA9" s="3"/>
      <c r="BB9" s="3"/>
      <c r="BC9" s="3"/>
      <c r="BD9" s="3"/>
      <c r="BE9" s="3"/>
      <c r="BF9" s="6">
        <f t="shared" si="22"/>
        <v>42.11</v>
      </c>
      <c r="BG9" s="10">
        <f t="shared" si="23"/>
        <v>0</v>
      </c>
      <c r="BH9" s="3">
        <f t="shared" si="24"/>
        <v>0</v>
      </c>
      <c r="BI9" s="11">
        <f t="shared" si="25"/>
        <v>42.11</v>
      </c>
      <c r="BJ9" s="53">
        <f t="shared" si="26"/>
        <v>100</v>
      </c>
      <c r="BK9" s="58">
        <v>5</v>
      </c>
      <c r="BL9" s="2"/>
      <c r="BM9" s="3"/>
      <c r="BN9" s="3"/>
      <c r="BO9" s="3"/>
      <c r="BP9" s="3"/>
      <c r="BQ9" s="3"/>
      <c r="BR9" s="3"/>
      <c r="BS9" s="48">
        <f t="shared" si="27"/>
        <v>5</v>
      </c>
      <c r="BT9" s="10">
        <f t="shared" si="28"/>
        <v>0</v>
      </c>
      <c r="BU9" s="3">
        <f t="shared" si="29"/>
        <v>0</v>
      </c>
      <c r="BV9" s="11">
        <f t="shared" si="30"/>
        <v>5</v>
      </c>
      <c r="BW9" s="34">
        <f t="shared" si="31"/>
        <v>62.5</v>
      </c>
      <c r="BX9" s="12"/>
      <c r="BY9" s="2"/>
      <c r="BZ9" s="3"/>
      <c r="CA9" s="3"/>
      <c r="CB9" s="3"/>
      <c r="CC9" s="3"/>
      <c r="CD9" s="3"/>
      <c r="CE9" s="6">
        <f t="shared" si="32"/>
        <v>0</v>
      </c>
      <c r="CF9" s="10">
        <f t="shared" si="33"/>
        <v>0</v>
      </c>
      <c r="CG9" s="3">
        <f t="shared" si="34"/>
        <v>0</v>
      </c>
      <c r="CH9" s="11">
        <f t="shared" si="35"/>
        <v>0</v>
      </c>
      <c r="CI9" s="43" t="e">
        <f t="shared" si="36"/>
        <v>#DIV/0!</v>
      </c>
    </row>
    <row r="10" spans="1:88" ht="15">
      <c r="A10" s="14">
        <v>3</v>
      </c>
      <c r="B10" s="14">
        <v>3</v>
      </c>
      <c r="C10" s="8" t="s">
        <v>40</v>
      </c>
      <c r="D10" s="9"/>
      <c r="E10" s="9" t="s">
        <v>33</v>
      </c>
      <c r="F10" s="42">
        <f t="shared" si="2"/>
        <v>409.10783569520396</v>
      </c>
      <c r="G10" s="51">
        <f t="shared" si="3"/>
        <v>188.35000000000002</v>
      </c>
      <c r="H10" s="21">
        <f t="shared" si="4"/>
        <v>188.35000000000002</v>
      </c>
      <c r="I10" s="7">
        <f t="shared" si="5"/>
        <v>0</v>
      </c>
      <c r="J10" s="23">
        <f t="shared" si="6"/>
        <v>0</v>
      </c>
      <c r="K10" s="12">
        <v>30.9</v>
      </c>
      <c r="L10" s="2"/>
      <c r="M10" s="3"/>
      <c r="N10" s="3"/>
      <c r="O10" s="3"/>
      <c r="P10" s="3"/>
      <c r="Q10" s="3"/>
      <c r="R10" s="13"/>
      <c r="S10" s="6">
        <f t="shared" si="7"/>
        <v>30.9</v>
      </c>
      <c r="T10" s="10">
        <f t="shared" si="8"/>
        <v>0</v>
      </c>
      <c r="U10" s="3">
        <f t="shared" si="9"/>
        <v>0</v>
      </c>
      <c r="V10" s="11">
        <f t="shared" si="10"/>
        <v>30.9</v>
      </c>
      <c r="W10" s="54">
        <f t="shared" si="11"/>
        <v>92.912621359223309</v>
      </c>
      <c r="X10" s="12">
        <v>36.49</v>
      </c>
      <c r="Y10" s="2"/>
      <c r="Z10" s="3"/>
      <c r="AA10" s="3"/>
      <c r="AB10" s="3"/>
      <c r="AC10" s="3"/>
      <c r="AD10" s="3"/>
      <c r="AE10" s="3"/>
      <c r="AF10" s="6">
        <f t="shared" si="12"/>
        <v>36.49</v>
      </c>
      <c r="AG10" s="10">
        <f t="shared" si="13"/>
        <v>0</v>
      </c>
      <c r="AH10" s="3">
        <f t="shared" si="14"/>
        <v>0</v>
      </c>
      <c r="AI10" s="11">
        <f t="shared" si="15"/>
        <v>36.49</v>
      </c>
      <c r="AJ10" s="34">
        <f t="shared" si="16"/>
        <v>79.528637983009048</v>
      </c>
      <c r="AK10" s="12">
        <v>54.29</v>
      </c>
      <c r="AL10" s="2"/>
      <c r="AM10" s="3"/>
      <c r="AN10" s="3"/>
      <c r="AO10" s="3"/>
      <c r="AP10" s="3"/>
      <c r="AQ10" s="3"/>
      <c r="AR10" s="3"/>
      <c r="AS10" s="6">
        <f t="shared" si="17"/>
        <v>54.29</v>
      </c>
      <c r="AT10" s="10">
        <f t="shared" si="18"/>
        <v>0</v>
      </c>
      <c r="AU10" s="3">
        <f t="shared" si="19"/>
        <v>0</v>
      </c>
      <c r="AV10" s="11">
        <f t="shared" si="20"/>
        <v>54.29</v>
      </c>
      <c r="AW10" s="54">
        <f t="shared" si="21"/>
        <v>64.892245349051379</v>
      </c>
      <c r="AX10" s="12">
        <v>58.67</v>
      </c>
      <c r="AY10" s="2"/>
      <c r="AZ10" s="3"/>
      <c r="BA10" s="3"/>
      <c r="BB10" s="3"/>
      <c r="BC10" s="3"/>
      <c r="BD10" s="3"/>
      <c r="BE10" s="3"/>
      <c r="BF10" s="6">
        <f t="shared" si="22"/>
        <v>58.67</v>
      </c>
      <c r="BG10" s="10">
        <f t="shared" si="23"/>
        <v>0</v>
      </c>
      <c r="BH10" s="3">
        <f t="shared" si="24"/>
        <v>0</v>
      </c>
      <c r="BI10" s="11">
        <f t="shared" si="25"/>
        <v>58.67</v>
      </c>
      <c r="BJ10" s="34">
        <f t="shared" si="26"/>
        <v>71.774331003920238</v>
      </c>
      <c r="BK10" s="58">
        <v>8</v>
      </c>
      <c r="BL10" s="2"/>
      <c r="BM10" s="3"/>
      <c r="BN10" s="3"/>
      <c r="BO10" s="3"/>
      <c r="BP10" s="3"/>
      <c r="BQ10" s="3"/>
      <c r="BR10" s="3"/>
      <c r="BS10" s="48">
        <f t="shared" si="27"/>
        <v>8</v>
      </c>
      <c r="BT10" s="10">
        <f t="shared" si="28"/>
        <v>0</v>
      </c>
      <c r="BU10" s="3">
        <f t="shared" si="29"/>
        <v>0</v>
      </c>
      <c r="BV10" s="11">
        <f t="shared" si="30"/>
        <v>8</v>
      </c>
      <c r="BW10" s="53">
        <f t="shared" si="31"/>
        <v>100</v>
      </c>
      <c r="BX10" s="12"/>
      <c r="BY10" s="2"/>
      <c r="BZ10" s="3"/>
      <c r="CA10" s="3"/>
      <c r="CB10" s="3"/>
      <c r="CC10" s="3"/>
      <c r="CD10" s="3"/>
      <c r="CE10" s="6">
        <f t="shared" si="32"/>
        <v>0</v>
      </c>
      <c r="CF10" s="10">
        <f t="shared" si="33"/>
        <v>0</v>
      </c>
      <c r="CG10" s="3">
        <f t="shared" si="34"/>
        <v>0</v>
      </c>
      <c r="CH10" s="11">
        <f t="shared" si="35"/>
        <v>0</v>
      </c>
      <c r="CI10" s="43" t="e">
        <f t="shared" si="36"/>
        <v>#DIV/0!</v>
      </c>
    </row>
    <row r="11" spans="1:88" ht="15">
      <c r="A11" s="14">
        <v>5</v>
      </c>
      <c r="B11" s="14">
        <v>4</v>
      </c>
      <c r="C11" s="8" t="s">
        <v>41</v>
      </c>
      <c r="D11" s="9"/>
      <c r="E11" s="9" t="s">
        <v>33</v>
      </c>
      <c r="F11" s="42">
        <f t="shared" si="2"/>
        <v>371.19358968394039</v>
      </c>
      <c r="G11" s="51">
        <f t="shared" si="3"/>
        <v>167.07</v>
      </c>
      <c r="H11" s="21">
        <f t="shared" si="4"/>
        <v>167.07</v>
      </c>
      <c r="I11" s="7">
        <f t="shared" si="5"/>
        <v>0</v>
      </c>
      <c r="J11" s="23">
        <f t="shared" si="6"/>
        <v>0</v>
      </c>
      <c r="K11" s="12">
        <v>32.61</v>
      </c>
      <c r="L11" s="2"/>
      <c r="M11" s="3"/>
      <c r="N11" s="3"/>
      <c r="O11" s="3"/>
      <c r="P11" s="3"/>
      <c r="Q11" s="3"/>
      <c r="R11" s="13"/>
      <c r="S11" s="6">
        <f t="shared" si="7"/>
        <v>32.61</v>
      </c>
      <c r="T11" s="10">
        <f t="shared" si="8"/>
        <v>0</v>
      </c>
      <c r="U11" s="3">
        <f t="shared" si="9"/>
        <v>0</v>
      </c>
      <c r="V11" s="11">
        <f t="shared" si="10"/>
        <v>32.61</v>
      </c>
      <c r="W11" s="34">
        <f t="shared" si="11"/>
        <v>88.040478380864769</v>
      </c>
      <c r="X11" s="12">
        <v>34.14</v>
      </c>
      <c r="Y11" s="2"/>
      <c r="Z11" s="3"/>
      <c r="AA11" s="3"/>
      <c r="AB11" s="3"/>
      <c r="AC11" s="3"/>
      <c r="AD11" s="3"/>
      <c r="AE11" s="3"/>
      <c r="AF11" s="6">
        <f t="shared" si="12"/>
        <v>34.14</v>
      </c>
      <c r="AG11" s="10">
        <f t="shared" si="13"/>
        <v>0</v>
      </c>
      <c r="AH11" s="3">
        <f t="shared" si="14"/>
        <v>0</v>
      </c>
      <c r="AI11" s="11">
        <f t="shared" si="15"/>
        <v>34.14</v>
      </c>
      <c r="AJ11" s="34">
        <f t="shared" si="16"/>
        <v>85.002929115407142</v>
      </c>
      <c r="AK11" s="12">
        <v>41.06</v>
      </c>
      <c r="AL11" s="2"/>
      <c r="AM11" s="3"/>
      <c r="AN11" s="3"/>
      <c r="AO11" s="3"/>
      <c r="AP11" s="3"/>
      <c r="AQ11" s="3"/>
      <c r="AR11" s="3"/>
      <c r="AS11" s="6">
        <f t="shared" si="17"/>
        <v>41.06</v>
      </c>
      <c r="AT11" s="10">
        <f t="shared" si="18"/>
        <v>0</v>
      </c>
      <c r="AU11" s="3">
        <f t="shared" si="19"/>
        <v>0</v>
      </c>
      <c r="AV11" s="11">
        <f t="shared" si="20"/>
        <v>41.06</v>
      </c>
      <c r="AW11" s="34">
        <f t="shared" si="21"/>
        <v>85.801266439357022</v>
      </c>
      <c r="AX11" s="12">
        <v>56.26</v>
      </c>
      <c r="AY11" s="2"/>
      <c r="AZ11" s="3"/>
      <c r="BA11" s="3"/>
      <c r="BB11" s="3"/>
      <c r="BC11" s="3"/>
      <c r="BD11" s="3"/>
      <c r="BE11" s="3"/>
      <c r="BF11" s="6">
        <f t="shared" si="22"/>
        <v>56.26</v>
      </c>
      <c r="BG11" s="10">
        <f t="shared" si="23"/>
        <v>0</v>
      </c>
      <c r="BH11" s="3">
        <f t="shared" si="24"/>
        <v>0</v>
      </c>
      <c r="BI11" s="11">
        <f t="shared" si="25"/>
        <v>56.26</v>
      </c>
      <c r="BJ11" s="34">
        <f t="shared" si="26"/>
        <v>74.848915748311413</v>
      </c>
      <c r="BK11" s="58">
        <v>3</v>
      </c>
      <c r="BL11" s="2"/>
      <c r="BM11" s="3"/>
      <c r="BN11" s="3"/>
      <c r="BO11" s="3"/>
      <c r="BP11" s="3"/>
      <c r="BQ11" s="3"/>
      <c r="BR11" s="3"/>
      <c r="BS11" s="48">
        <f t="shared" si="27"/>
        <v>3</v>
      </c>
      <c r="BT11" s="10">
        <f t="shared" si="28"/>
        <v>0</v>
      </c>
      <c r="BU11" s="3">
        <f t="shared" si="29"/>
        <v>0</v>
      </c>
      <c r="BV11" s="11">
        <f t="shared" si="30"/>
        <v>3</v>
      </c>
      <c r="BW11" s="34">
        <f t="shared" si="31"/>
        <v>37.5</v>
      </c>
      <c r="BX11" s="12"/>
      <c r="BY11" s="2"/>
      <c r="BZ11" s="3"/>
      <c r="CA11" s="3"/>
      <c r="CB11" s="3"/>
      <c r="CC11" s="3"/>
      <c r="CD11" s="3"/>
      <c r="CE11" s="6">
        <f t="shared" si="32"/>
        <v>0</v>
      </c>
      <c r="CF11" s="10">
        <f t="shared" si="33"/>
        <v>0</v>
      </c>
      <c r="CG11" s="3">
        <f t="shared" si="34"/>
        <v>0</v>
      </c>
      <c r="CH11" s="11">
        <f t="shared" si="35"/>
        <v>0</v>
      </c>
      <c r="CI11" s="43" t="e">
        <f t="shared" si="36"/>
        <v>#DIV/0!</v>
      </c>
    </row>
    <row r="12" spans="1:88" ht="15">
      <c r="A12" s="14">
        <v>6</v>
      </c>
      <c r="B12" s="14">
        <v>5</v>
      </c>
      <c r="C12" s="8" t="s">
        <v>44</v>
      </c>
      <c r="D12" s="9"/>
      <c r="E12" s="9" t="s">
        <v>33</v>
      </c>
      <c r="F12" s="42">
        <f t="shared" si="2"/>
        <v>363.74696885840513</v>
      </c>
      <c r="G12" s="51">
        <f t="shared" si="3"/>
        <v>174.86</v>
      </c>
      <c r="H12" s="21">
        <f t="shared" si="4"/>
        <v>174.86</v>
      </c>
      <c r="I12" s="7">
        <f t="shared" si="5"/>
        <v>0</v>
      </c>
      <c r="J12" s="23">
        <f t="shared" si="6"/>
        <v>0</v>
      </c>
      <c r="K12" s="12">
        <v>30.83</v>
      </c>
      <c r="L12" s="2"/>
      <c r="M12" s="3"/>
      <c r="N12" s="3"/>
      <c r="O12" s="3"/>
      <c r="P12" s="3"/>
      <c r="Q12" s="3"/>
      <c r="R12" s="13"/>
      <c r="S12" s="6">
        <f t="shared" si="7"/>
        <v>30.83</v>
      </c>
      <c r="T12" s="10">
        <f t="shared" si="8"/>
        <v>0</v>
      </c>
      <c r="U12" s="3">
        <f t="shared" si="9"/>
        <v>0</v>
      </c>
      <c r="V12" s="11">
        <f t="shared" si="10"/>
        <v>30.83</v>
      </c>
      <c r="W12" s="34">
        <f t="shared" si="11"/>
        <v>93.123580927667859</v>
      </c>
      <c r="X12" s="12">
        <v>36.36</v>
      </c>
      <c r="Y12" s="2"/>
      <c r="Z12" s="3"/>
      <c r="AA12" s="3"/>
      <c r="AB12" s="3"/>
      <c r="AC12" s="3"/>
      <c r="AD12" s="3"/>
      <c r="AE12" s="3"/>
      <c r="AF12" s="6">
        <f t="shared" si="12"/>
        <v>36.36</v>
      </c>
      <c r="AG12" s="10">
        <f t="shared" si="13"/>
        <v>0</v>
      </c>
      <c r="AH12" s="3">
        <f t="shared" si="14"/>
        <v>0</v>
      </c>
      <c r="AI12" s="11">
        <f t="shared" si="15"/>
        <v>36.36</v>
      </c>
      <c r="AJ12" s="34">
        <f t="shared" si="16"/>
        <v>79.812981298129813</v>
      </c>
      <c r="AK12" s="12">
        <v>39.9</v>
      </c>
      <c r="AL12" s="2"/>
      <c r="AM12" s="3"/>
      <c r="AN12" s="3"/>
      <c r="AO12" s="3"/>
      <c r="AP12" s="3"/>
      <c r="AQ12" s="3"/>
      <c r="AR12" s="3"/>
      <c r="AS12" s="6">
        <f t="shared" si="17"/>
        <v>39.9</v>
      </c>
      <c r="AT12" s="10">
        <f t="shared" si="18"/>
        <v>0</v>
      </c>
      <c r="AU12" s="3">
        <f t="shared" si="19"/>
        <v>0</v>
      </c>
      <c r="AV12" s="11">
        <f t="shared" si="20"/>
        <v>39.9</v>
      </c>
      <c r="AW12" s="34">
        <f t="shared" si="21"/>
        <v>88.29573934837093</v>
      </c>
      <c r="AX12" s="12">
        <v>64.77</v>
      </c>
      <c r="AY12" s="2"/>
      <c r="AZ12" s="3"/>
      <c r="BA12" s="3"/>
      <c r="BB12" s="3"/>
      <c r="BC12" s="3"/>
      <c r="BD12" s="3"/>
      <c r="BE12" s="3"/>
      <c r="BF12" s="6">
        <f t="shared" si="22"/>
        <v>64.77</v>
      </c>
      <c r="BG12" s="10">
        <f t="shared" si="23"/>
        <v>0</v>
      </c>
      <c r="BH12" s="3">
        <f t="shared" si="24"/>
        <v>0</v>
      </c>
      <c r="BI12" s="11">
        <f t="shared" si="25"/>
        <v>64.77</v>
      </c>
      <c r="BJ12" s="54">
        <f t="shared" si="26"/>
        <v>65.014667284236523</v>
      </c>
      <c r="BK12" s="58">
        <v>3</v>
      </c>
      <c r="BL12" s="2"/>
      <c r="BM12" s="3"/>
      <c r="BN12" s="3"/>
      <c r="BO12" s="3"/>
      <c r="BP12" s="3"/>
      <c r="BQ12" s="3"/>
      <c r="BR12" s="3"/>
      <c r="BS12" s="48">
        <f t="shared" si="27"/>
        <v>3</v>
      </c>
      <c r="BT12" s="10">
        <f t="shared" si="28"/>
        <v>0</v>
      </c>
      <c r="BU12" s="3">
        <f t="shared" si="29"/>
        <v>0</v>
      </c>
      <c r="BV12" s="11">
        <f t="shared" si="30"/>
        <v>3</v>
      </c>
      <c r="BW12" s="34">
        <f t="shared" si="31"/>
        <v>37.5</v>
      </c>
      <c r="BX12" s="12"/>
      <c r="BY12" s="2"/>
      <c r="BZ12" s="3"/>
      <c r="CA12" s="3"/>
      <c r="CB12" s="3"/>
      <c r="CC12" s="3"/>
      <c r="CD12" s="3"/>
      <c r="CE12" s="6">
        <f t="shared" si="32"/>
        <v>0</v>
      </c>
      <c r="CF12" s="10">
        <f t="shared" si="33"/>
        <v>0</v>
      </c>
      <c r="CG12" s="3">
        <f t="shared" si="34"/>
        <v>0</v>
      </c>
      <c r="CH12" s="11">
        <f t="shared" si="35"/>
        <v>0</v>
      </c>
      <c r="CI12" s="43" t="e">
        <f t="shared" si="36"/>
        <v>#DIV/0!</v>
      </c>
    </row>
    <row r="13" spans="1:88" ht="15">
      <c r="A13" s="14">
        <v>7</v>
      </c>
      <c r="B13" s="14">
        <v>6</v>
      </c>
      <c r="C13" s="8" t="s">
        <v>45</v>
      </c>
      <c r="D13" s="9"/>
      <c r="E13" s="9" t="s">
        <v>33</v>
      </c>
      <c r="F13" s="42">
        <f t="shared" si="2"/>
        <v>336.85077687440065</v>
      </c>
      <c r="G13" s="51">
        <f t="shared" si="3"/>
        <v>226.53000000000003</v>
      </c>
      <c r="H13" s="21">
        <f t="shared" si="4"/>
        <v>226.53000000000003</v>
      </c>
      <c r="I13" s="7">
        <f t="shared" si="5"/>
        <v>0</v>
      </c>
      <c r="J13" s="23">
        <f t="shared" si="6"/>
        <v>0</v>
      </c>
      <c r="K13" s="12">
        <v>43.53</v>
      </c>
      <c r="L13" s="2"/>
      <c r="M13" s="3"/>
      <c r="N13" s="3"/>
      <c r="O13" s="3"/>
      <c r="P13" s="3"/>
      <c r="Q13" s="3"/>
      <c r="R13" s="13"/>
      <c r="S13" s="6">
        <f t="shared" si="7"/>
        <v>43.53</v>
      </c>
      <c r="T13" s="10">
        <f t="shared" si="8"/>
        <v>0</v>
      </c>
      <c r="U13" s="3">
        <f t="shared" si="9"/>
        <v>0</v>
      </c>
      <c r="V13" s="11">
        <f t="shared" si="10"/>
        <v>43.53</v>
      </c>
      <c r="W13" s="34">
        <f t="shared" si="11"/>
        <v>65.954514128187455</v>
      </c>
      <c r="X13" s="12">
        <v>45.2</v>
      </c>
      <c r="Y13" s="2"/>
      <c r="Z13" s="3"/>
      <c r="AA13" s="3"/>
      <c r="AB13" s="3"/>
      <c r="AC13" s="3"/>
      <c r="AD13" s="3"/>
      <c r="AE13" s="3"/>
      <c r="AF13" s="6">
        <f t="shared" si="12"/>
        <v>45.2</v>
      </c>
      <c r="AG13" s="10">
        <f t="shared" si="13"/>
        <v>0</v>
      </c>
      <c r="AH13" s="3">
        <f t="shared" si="14"/>
        <v>0</v>
      </c>
      <c r="AI13" s="11">
        <f t="shared" si="15"/>
        <v>45.2</v>
      </c>
      <c r="AJ13" s="34">
        <f t="shared" si="16"/>
        <v>64.203539823008853</v>
      </c>
      <c r="AK13" s="12">
        <v>56.04</v>
      </c>
      <c r="AL13" s="2"/>
      <c r="AM13" s="3"/>
      <c r="AN13" s="3"/>
      <c r="AO13" s="3"/>
      <c r="AP13" s="3"/>
      <c r="AQ13" s="3"/>
      <c r="AR13" s="3"/>
      <c r="AS13" s="6">
        <f t="shared" si="17"/>
        <v>56.04</v>
      </c>
      <c r="AT13" s="10">
        <f t="shared" si="18"/>
        <v>0</v>
      </c>
      <c r="AU13" s="3">
        <f t="shared" si="19"/>
        <v>0</v>
      </c>
      <c r="AV13" s="11">
        <f t="shared" si="20"/>
        <v>56.04</v>
      </c>
      <c r="AW13" s="34">
        <f t="shared" si="21"/>
        <v>62.865810135617416</v>
      </c>
      <c r="AX13" s="12">
        <v>74.760000000000005</v>
      </c>
      <c r="AY13" s="2"/>
      <c r="AZ13" s="3"/>
      <c r="BA13" s="3"/>
      <c r="BB13" s="3"/>
      <c r="BC13" s="3"/>
      <c r="BD13" s="3"/>
      <c r="BE13" s="3"/>
      <c r="BF13" s="6">
        <f t="shared" si="22"/>
        <v>74.760000000000005</v>
      </c>
      <c r="BG13" s="10">
        <f t="shared" si="23"/>
        <v>0</v>
      </c>
      <c r="BH13" s="3">
        <f t="shared" si="24"/>
        <v>0</v>
      </c>
      <c r="BI13" s="11">
        <f t="shared" si="25"/>
        <v>74.760000000000005</v>
      </c>
      <c r="BJ13" s="54">
        <f t="shared" si="26"/>
        <v>56.326912787586934</v>
      </c>
      <c r="BK13" s="58">
        <v>7</v>
      </c>
      <c r="BL13" s="2"/>
      <c r="BM13" s="3"/>
      <c r="BN13" s="3"/>
      <c r="BO13" s="3"/>
      <c r="BP13" s="3"/>
      <c r="BQ13" s="3"/>
      <c r="BR13" s="3"/>
      <c r="BS13" s="48">
        <f t="shared" si="27"/>
        <v>7</v>
      </c>
      <c r="BT13" s="10">
        <f t="shared" si="28"/>
        <v>0</v>
      </c>
      <c r="BU13" s="3">
        <f t="shared" si="29"/>
        <v>0</v>
      </c>
      <c r="BV13" s="11">
        <f t="shared" si="30"/>
        <v>7</v>
      </c>
      <c r="BW13" s="34">
        <f t="shared" si="31"/>
        <v>87.5</v>
      </c>
      <c r="BX13" s="12"/>
      <c r="BY13" s="2"/>
      <c r="BZ13" s="3"/>
      <c r="CA13" s="3"/>
      <c r="CB13" s="3"/>
      <c r="CC13" s="3"/>
      <c r="CD13" s="3"/>
      <c r="CE13" s="6">
        <f t="shared" si="32"/>
        <v>0</v>
      </c>
      <c r="CF13" s="10">
        <f t="shared" si="33"/>
        <v>0</v>
      </c>
      <c r="CG13" s="3">
        <f t="shared" si="34"/>
        <v>0</v>
      </c>
      <c r="CH13" s="11">
        <f t="shared" si="35"/>
        <v>0</v>
      </c>
      <c r="CI13" s="43" t="e">
        <f t="shared" si="36"/>
        <v>#DIV/0!</v>
      </c>
    </row>
    <row r="14" spans="1:88" ht="15">
      <c r="A14" s="14">
        <v>8</v>
      </c>
      <c r="B14" s="14">
        <v>7</v>
      </c>
      <c r="C14" s="8" t="s">
        <v>46</v>
      </c>
      <c r="D14" s="9"/>
      <c r="E14" s="9" t="s">
        <v>33</v>
      </c>
      <c r="F14" s="42">
        <f t="shared" si="2"/>
        <v>329.04310216375472</v>
      </c>
      <c r="G14" s="51">
        <f t="shared" si="3"/>
        <v>222.35000000000002</v>
      </c>
      <c r="H14" s="21">
        <f t="shared" si="4"/>
        <v>222.35000000000002</v>
      </c>
      <c r="I14" s="7">
        <f t="shared" si="5"/>
        <v>0</v>
      </c>
      <c r="J14" s="23">
        <f t="shared" si="6"/>
        <v>0</v>
      </c>
      <c r="K14" s="12">
        <v>43.78</v>
      </c>
      <c r="L14" s="2"/>
      <c r="M14" s="3"/>
      <c r="N14" s="3"/>
      <c r="O14" s="3"/>
      <c r="P14" s="3"/>
      <c r="Q14" s="3"/>
      <c r="R14" s="13"/>
      <c r="S14" s="6">
        <f t="shared" si="7"/>
        <v>43.78</v>
      </c>
      <c r="T14" s="10">
        <f t="shared" si="8"/>
        <v>0</v>
      </c>
      <c r="U14" s="3">
        <f t="shared" si="9"/>
        <v>0</v>
      </c>
      <c r="V14" s="11">
        <f t="shared" si="10"/>
        <v>43.78</v>
      </c>
      <c r="W14" s="34">
        <f t="shared" si="11"/>
        <v>65.577889447236188</v>
      </c>
      <c r="X14" s="12">
        <v>42.17</v>
      </c>
      <c r="Y14" s="2"/>
      <c r="Z14" s="3"/>
      <c r="AA14" s="3"/>
      <c r="AB14" s="3"/>
      <c r="AC14" s="3"/>
      <c r="AD14" s="3"/>
      <c r="AE14" s="3"/>
      <c r="AF14" s="6">
        <f t="shared" si="12"/>
        <v>42.17</v>
      </c>
      <c r="AG14" s="10">
        <f t="shared" si="13"/>
        <v>0</v>
      </c>
      <c r="AH14" s="3">
        <f t="shared" si="14"/>
        <v>0</v>
      </c>
      <c r="AI14" s="11">
        <f t="shared" si="15"/>
        <v>42.17</v>
      </c>
      <c r="AJ14" s="34">
        <f t="shared" si="16"/>
        <v>68.81669433246384</v>
      </c>
      <c r="AK14" s="12">
        <v>55.63</v>
      </c>
      <c r="AL14" s="2"/>
      <c r="AM14" s="3"/>
      <c r="AN14" s="3"/>
      <c r="AO14" s="3"/>
      <c r="AP14" s="3"/>
      <c r="AQ14" s="3"/>
      <c r="AR14" s="3"/>
      <c r="AS14" s="6">
        <f t="shared" si="17"/>
        <v>55.63</v>
      </c>
      <c r="AT14" s="10">
        <f t="shared" si="18"/>
        <v>0</v>
      </c>
      <c r="AU14" s="3">
        <f t="shared" si="19"/>
        <v>0</v>
      </c>
      <c r="AV14" s="11">
        <f t="shared" si="20"/>
        <v>55.63</v>
      </c>
      <c r="AW14" s="34">
        <f t="shared" si="21"/>
        <v>63.329138953801902</v>
      </c>
      <c r="AX14" s="12">
        <v>74.77</v>
      </c>
      <c r="AY14" s="2"/>
      <c r="AZ14" s="3"/>
      <c r="BA14" s="3"/>
      <c r="BB14" s="3"/>
      <c r="BC14" s="3"/>
      <c r="BD14" s="3"/>
      <c r="BE14" s="3"/>
      <c r="BF14" s="6">
        <f t="shared" si="22"/>
        <v>74.77</v>
      </c>
      <c r="BG14" s="10">
        <f t="shared" si="23"/>
        <v>0</v>
      </c>
      <c r="BH14" s="3">
        <f t="shared" si="24"/>
        <v>0</v>
      </c>
      <c r="BI14" s="11">
        <f t="shared" si="25"/>
        <v>74.77</v>
      </c>
      <c r="BJ14" s="54">
        <f t="shared" si="26"/>
        <v>56.319379430252781</v>
      </c>
      <c r="BK14" s="58">
        <v>6</v>
      </c>
      <c r="BL14" s="2"/>
      <c r="BM14" s="3"/>
      <c r="BN14" s="3"/>
      <c r="BO14" s="3"/>
      <c r="BP14" s="3"/>
      <c r="BQ14" s="3"/>
      <c r="BR14" s="3"/>
      <c r="BS14" s="48">
        <f t="shared" si="27"/>
        <v>6</v>
      </c>
      <c r="BT14" s="10">
        <f t="shared" si="28"/>
        <v>0</v>
      </c>
      <c r="BU14" s="3">
        <f t="shared" si="29"/>
        <v>0</v>
      </c>
      <c r="BV14" s="11">
        <f t="shared" si="30"/>
        <v>6</v>
      </c>
      <c r="BW14" s="34">
        <f t="shared" si="31"/>
        <v>75</v>
      </c>
      <c r="BX14" s="12"/>
      <c r="BY14" s="2"/>
      <c r="BZ14" s="3"/>
      <c r="CA14" s="3"/>
      <c r="CB14" s="3"/>
      <c r="CC14" s="3"/>
      <c r="CD14" s="3"/>
      <c r="CE14" s="6">
        <f t="shared" si="32"/>
        <v>0</v>
      </c>
      <c r="CF14" s="10">
        <f t="shared" si="33"/>
        <v>0</v>
      </c>
      <c r="CG14" s="3">
        <f t="shared" si="34"/>
        <v>0</v>
      </c>
      <c r="CH14" s="11">
        <f t="shared" si="35"/>
        <v>0</v>
      </c>
      <c r="CI14" s="43" t="e">
        <f t="shared" si="36"/>
        <v>#DIV/0!</v>
      </c>
    </row>
    <row r="15" spans="1:88" ht="15">
      <c r="A15" s="14">
        <v>9</v>
      </c>
      <c r="B15" s="14">
        <v>8</v>
      </c>
      <c r="C15" s="8" t="s">
        <v>38</v>
      </c>
      <c r="D15" s="9"/>
      <c r="E15" s="9" t="s">
        <v>33</v>
      </c>
      <c r="F15" s="42">
        <f t="shared" si="2"/>
        <v>324.5515006275669</v>
      </c>
      <c r="G15" s="51">
        <f t="shared" si="3"/>
        <v>191.57999999999998</v>
      </c>
      <c r="H15" s="21">
        <f t="shared" si="4"/>
        <v>186.57999999999998</v>
      </c>
      <c r="I15" s="7">
        <f t="shared" si="5"/>
        <v>5</v>
      </c>
      <c r="J15" s="23">
        <f t="shared" si="6"/>
        <v>0</v>
      </c>
      <c r="K15" s="12">
        <v>39.29</v>
      </c>
      <c r="L15" s="2"/>
      <c r="M15" s="3"/>
      <c r="N15" s="3"/>
      <c r="O15" s="3"/>
      <c r="P15" s="3"/>
      <c r="Q15" s="3"/>
      <c r="R15" s="13"/>
      <c r="S15" s="6">
        <f t="shared" si="7"/>
        <v>39.29</v>
      </c>
      <c r="T15" s="10">
        <f t="shared" si="8"/>
        <v>0</v>
      </c>
      <c r="U15" s="3">
        <f t="shared" si="9"/>
        <v>0</v>
      </c>
      <c r="V15" s="11">
        <f t="shared" si="10"/>
        <v>39.29</v>
      </c>
      <c r="W15" s="34">
        <f t="shared" si="11"/>
        <v>73.072028505981166</v>
      </c>
      <c r="X15" s="12">
        <v>30.59</v>
      </c>
      <c r="Y15" s="2"/>
      <c r="Z15" s="3"/>
      <c r="AA15" s="3"/>
      <c r="AB15" s="3"/>
      <c r="AC15" s="3"/>
      <c r="AD15" s="3"/>
      <c r="AE15" s="3"/>
      <c r="AF15" s="6">
        <f t="shared" si="12"/>
        <v>30.59</v>
      </c>
      <c r="AG15" s="10">
        <f t="shared" si="13"/>
        <v>0</v>
      </c>
      <c r="AH15" s="3">
        <f t="shared" si="14"/>
        <v>0</v>
      </c>
      <c r="AI15" s="11">
        <f t="shared" si="15"/>
        <v>30.59</v>
      </c>
      <c r="AJ15" s="54">
        <f t="shared" si="16"/>
        <v>94.867603792088914</v>
      </c>
      <c r="AK15" s="12">
        <v>43.76</v>
      </c>
      <c r="AL15" s="2"/>
      <c r="AM15" s="3"/>
      <c r="AN15" s="3">
        <v>1</v>
      </c>
      <c r="AO15" s="3"/>
      <c r="AP15" s="3"/>
      <c r="AQ15" s="3"/>
      <c r="AR15" s="3"/>
      <c r="AS15" s="6">
        <f t="shared" si="17"/>
        <v>43.76</v>
      </c>
      <c r="AT15" s="10">
        <f t="shared" si="18"/>
        <v>0</v>
      </c>
      <c r="AU15" s="3">
        <f t="shared" si="19"/>
        <v>5</v>
      </c>
      <c r="AV15" s="11">
        <f t="shared" si="20"/>
        <v>48.76</v>
      </c>
      <c r="AW15" s="34">
        <f t="shared" si="21"/>
        <v>72.25184577522559</v>
      </c>
      <c r="AX15" s="12">
        <v>70.94</v>
      </c>
      <c r="AY15" s="2"/>
      <c r="AZ15" s="3"/>
      <c r="BA15" s="3"/>
      <c r="BB15" s="3"/>
      <c r="BC15" s="3"/>
      <c r="BD15" s="3"/>
      <c r="BE15" s="3"/>
      <c r="BF15" s="6">
        <f t="shared" si="22"/>
        <v>70.94</v>
      </c>
      <c r="BG15" s="10">
        <f t="shared" si="23"/>
        <v>0</v>
      </c>
      <c r="BH15" s="3">
        <f t="shared" si="24"/>
        <v>0</v>
      </c>
      <c r="BI15" s="11">
        <f t="shared" si="25"/>
        <v>70.94</v>
      </c>
      <c r="BJ15" s="34">
        <f t="shared" si="26"/>
        <v>59.360022554271218</v>
      </c>
      <c r="BK15" s="58">
        <v>2</v>
      </c>
      <c r="BL15" s="2"/>
      <c r="BM15" s="3"/>
      <c r="BN15" s="3"/>
      <c r="BO15" s="3"/>
      <c r="BP15" s="3"/>
      <c r="BQ15" s="3"/>
      <c r="BR15" s="3"/>
      <c r="BS15" s="48">
        <f t="shared" si="27"/>
        <v>2</v>
      </c>
      <c r="BT15" s="10">
        <f t="shared" si="28"/>
        <v>0</v>
      </c>
      <c r="BU15" s="3">
        <f t="shared" si="29"/>
        <v>0</v>
      </c>
      <c r="BV15" s="11">
        <f t="shared" si="30"/>
        <v>2</v>
      </c>
      <c r="BW15" s="34">
        <f t="shared" si="31"/>
        <v>25</v>
      </c>
      <c r="BX15" s="12"/>
      <c r="BY15" s="2"/>
      <c r="BZ15" s="3"/>
      <c r="CA15" s="3"/>
      <c r="CB15" s="3"/>
      <c r="CC15" s="3"/>
      <c r="CD15" s="3"/>
      <c r="CE15" s="6">
        <f t="shared" si="32"/>
        <v>0</v>
      </c>
      <c r="CF15" s="10">
        <f t="shared" si="33"/>
        <v>0</v>
      </c>
      <c r="CG15" s="3">
        <f t="shared" si="34"/>
        <v>0</v>
      </c>
      <c r="CH15" s="11">
        <f t="shared" si="35"/>
        <v>0</v>
      </c>
      <c r="CI15" s="43" t="e">
        <f t="shared" si="36"/>
        <v>#DIV/0!</v>
      </c>
    </row>
    <row r="16" spans="1:88" ht="15">
      <c r="A16" s="14">
        <v>10</v>
      </c>
      <c r="B16" s="14">
        <v>9</v>
      </c>
      <c r="C16" s="8" t="s">
        <v>37</v>
      </c>
      <c r="D16" s="9"/>
      <c r="E16" s="9" t="s">
        <v>33</v>
      </c>
      <c r="F16" s="42">
        <f t="shared" si="2"/>
        <v>248.7361435883638</v>
      </c>
      <c r="G16" s="51">
        <f t="shared" si="3"/>
        <v>277.61</v>
      </c>
      <c r="H16" s="21">
        <f t="shared" si="4"/>
        <v>272.61</v>
      </c>
      <c r="I16" s="7">
        <f t="shared" si="5"/>
        <v>5</v>
      </c>
      <c r="J16" s="23">
        <f t="shared" si="6"/>
        <v>0</v>
      </c>
      <c r="K16" s="12">
        <v>45.5</v>
      </c>
      <c r="L16" s="2"/>
      <c r="M16" s="3"/>
      <c r="N16" s="3">
        <v>1</v>
      </c>
      <c r="O16" s="3"/>
      <c r="P16" s="3"/>
      <c r="Q16" s="3"/>
      <c r="R16" s="13"/>
      <c r="S16" s="6">
        <f t="shared" si="7"/>
        <v>45.5</v>
      </c>
      <c r="T16" s="10">
        <f t="shared" si="8"/>
        <v>0</v>
      </c>
      <c r="U16" s="3">
        <f t="shared" si="9"/>
        <v>5</v>
      </c>
      <c r="V16" s="11">
        <f t="shared" si="10"/>
        <v>50.5</v>
      </c>
      <c r="W16" s="34">
        <f t="shared" si="11"/>
        <v>56.851485148514854</v>
      </c>
      <c r="X16" s="12">
        <v>55.29</v>
      </c>
      <c r="Y16" s="2"/>
      <c r="Z16" s="3"/>
      <c r="AA16" s="3"/>
      <c r="AB16" s="3"/>
      <c r="AC16" s="3"/>
      <c r="AD16" s="3"/>
      <c r="AE16" s="3"/>
      <c r="AF16" s="6">
        <f t="shared" si="12"/>
        <v>55.29</v>
      </c>
      <c r="AG16" s="10">
        <f t="shared" si="13"/>
        <v>0</v>
      </c>
      <c r="AH16" s="3">
        <f t="shared" si="14"/>
        <v>0</v>
      </c>
      <c r="AI16" s="11">
        <f t="shared" si="15"/>
        <v>55.29</v>
      </c>
      <c r="AJ16" s="34">
        <f t="shared" si="16"/>
        <v>52.486887321396267</v>
      </c>
      <c r="AK16" s="12">
        <v>54.02</v>
      </c>
      <c r="AL16" s="2"/>
      <c r="AM16" s="3"/>
      <c r="AN16" s="3"/>
      <c r="AO16" s="3"/>
      <c r="AP16" s="3"/>
      <c r="AQ16" s="3"/>
      <c r="AR16" s="3"/>
      <c r="AS16" s="6">
        <f t="shared" si="17"/>
        <v>54.02</v>
      </c>
      <c r="AT16" s="10">
        <f t="shared" si="18"/>
        <v>0</v>
      </c>
      <c r="AU16" s="3">
        <f t="shared" si="19"/>
        <v>0</v>
      </c>
      <c r="AV16" s="11">
        <f t="shared" si="20"/>
        <v>54.02</v>
      </c>
      <c r="AW16" s="34">
        <f t="shared" si="21"/>
        <v>65.216586449463151</v>
      </c>
      <c r="AX16" s="12">
        <v>114.8</v>
      </c>
      <c r="AY16" s="2"/>
      <c r="AZ16" s="3"/>
      <c r="BA16" s="3"/>
      <c r="BB16" s="3"/>
      <c r="BC16" s="3"/>
      <c r="BD16" s="3"/>
      <c r="BE16" s="3"/>
      <c r="BF16" s="6">
        <f t="shared" si="22"/>
        <v>114.8</v>
      </c>
      <c r="BG16" s="10">
        <f t="shared" si="23"/>
        <v>0</v>
      </c>
      <c r="BH16" s="3">
        <f t="shared" si="24"/>
        <v>0</v>
      </c>
      <c r="BI16" s="11">
        <f t="shared" si="25"/>
        <v>114.8</v>
      </c>
      <c r="BJ16" s="34">
        <f t="shared" si="26"/>
        <v>36.681184668989545</v>
      </c>
      <c r="BK16" s="58">
        <v>3</v>
      </c>
      <c r="BL16" s="2"/>
      <c r="BM16" s="3"/>
      <c r="BN16" s="3"/>
      <c r="BO16" s="3"/>
      <c r="BP16" s="3"/>
      <c r="BQ16" s="3"/>
      <c r="BR16" s="3"/>
      <c r="BS16" s="48">
        <f t="shared" si="27"/>
        <v>3</v>
      </c>
      <c r="BT16" s="10">
        <f t="shared" si="28"/>
        <v>0</v>
      </c>
      <c r="BU16" s="3">
        <f t="shared" si="29"/>
        <v>0</v>
      </c>
      <c r="BV16" s="11">
        <f t="shared" si="30"/>
        <v>3</v>
      </c>
      <c r="BW16" s="34">
        <f t="shared" si="31"/>
        <v>37.5</v>
      </c>
      <c r="BX16" s="12"/>
      <c r="BY16" s="2"/>
      <c r="BZ16" s="3"/>
      <c r="CA16" s="3"/>
      <c r="CB16" s="3"/>
      <c r="CC16" s="3"/>
      <c r="CD16" s="3"/>
      <c r="CE16" s="6"/>
      <c r="CF16" s="10"/>
      <c r="CG16" s="3"/>
      <c r="CH16" s="11"/>
      <c r="CI16" s="43"/>
    </row>
    <row r="17" spans="1:87" ht="15">
      <c r="A17" s="14">
        <v>11</v>
      </c>
      <c r="B17" s="14">
        <v>10</v>
      </c>
      <c r="C17" s="8" t="s">
        <v>43</v>
      </c>
      <c r="D17" s="9"/>
      <c r="E17" s="9" t="s">
        <v>33</v>
      </c>
      <c r="F17" s="42">
        <f t="shared" si="2"/>
        <v>179.35845635261964</v>
      </c>
      <c r="G17" s="51">
        <f t="shared" si="3"/>
        <v>429.14000000000004</v>
      </c>
      <c r="H17" s="21">
        <f t="shared" si="4"/>
        <v>429.14000000000004</v>
      </c>
      <c r="I17" s="7">
        <f t="shared" si="5"/>
        <v>0</v>
      </c>
      <c r="J17" s="23">
        <f t="shared" si="6"/>
        <v>0</v>
      </c>
      <c r="K17" s="12">
        <v>93.4</v>
      </c>
      <c r="L17" s="2"/>
      <c r="M17" s="3"/>
      <c r="N17" s="3"/>
      <c r="O17" s="3"/>
      <c r="P17" s="3"/>
      <c r="Q17" s="3"/>
      <c r="R17" s="13"/>
      <c r="S17" s="6">
        <f t="shared" si="7"/>
        <v>93.4</v>
      </c>
      <c r="T17" s="10">
        <f t="shared" si="8"/>
        <v>0</v>
      </c>
      <c r="U17" s="3">
        <f t="shared" si="9"/>
        <v>0</v>
      </c>
      <c r="V17" s="11">
        <f t="shared" si="10"/>
        <v>93.4</v>
      </c>
      <c r="W17" s="34">
        <f t="shared" si="11"/>
        <v>30.738758029978584</v>
      </c>
      <c r="X17" s="12">
        <v>92.71</v>
      </c>
      <c r="Y17" s="2"/>
      <c r="Z17" s="3"/>
      <c r="AA17" s="3"/>
      <c r="AB17" s="3"/>
      <c r="AC17" s="3"/>
      <c r="AD17" s="3"/>
      <c r="AE17" s="3"/>
      <c r="AF17" s="6">
        <f t="shared" si="12"/>
        <v>92.71</v>
      </c>
      <c r="AG17" s="10">
        <f t="shared" si="13"/>
        <v>0</v>
      </c>
      <c r="AH17" s="3">
        <f t="shared" si="14"/>
        <v>0</v>
      </c>
      <c r="AI17" s="11">
        <f t="shared" si="15"/>
        <v>92.71</v>
      </c>
      <c r="AJ17" s="34">
        <f t="shared" si="16"/>
        <v>31.301909179160823</v>
      </c>
      <c r="AK17" s="12">
        <v>90.34</v>
      </c>
      <c r="AL17" s="2"/>
      <c r="AM17" s="3"/>
      <c r="AN17" s="3"/>
      <c r="AO17" s="3"/>
      <c r="AP17" s="3"/>
      <c r="AQ17" s="3"/>
      <c r="AR17" s="3"/>
      <c r="AS17" s="6">
        <f t="shared" si="17"/>
        <v>90.34</v>
      </c>
      <c r="AT17" s="10">
        <f t="shared" si="18"/>
        <v>0</v>
      </c>
      <c r="AU17" s="3">
        <f t="shared" si="19"/>
        <v>0</v>
      </c>
      <c r="AV17" s="11">
        <f t="shared" si="20"/>
        <v>90.34</v>
      </c>
      <c r="AW17" s="34">
        <f t="shared" si="21"/>
        <v>38.99712198361744</v>
      </c>
      <c r="AX17" s="12">
        <v>148.69</v>
      </c>
      <c r="AY17" s="2"/>
      <c r="AZ17" s="3"/>
      <c r="BA17" s="3"/>
      <c r="BB17" s="3"/>
      <c r="BC17" s="3"/>
      <c r="BD17" s="3"/>
      <c r="BE17" s="3"/>
      <c r="BF17" s="6">
        <f t="shared" si="22"/>
        <v>148.69</v>
      </c>
      <c r="BG17" s="10">
        <f t="shared" si="23"/>
        <v>0</v>
      </c>
      <c r="BH17" s="3">
        <f t="shared" si="24"/>
        <v>0</v>
      </c>
      <c r="BI17" s="11">
        <f t="shared" si="25"/>
        <v>148.69</v>
      </c>
      <c r="BJ17" s="34">
        <f t="shared" si="26"/>
        <v>28.320667159862801</v>
      </c>
      <c r="BK17" s="58">
        <v>4</v>
      </c>
      <c r="BL17" s="2"/>
      <c r="BM17" s="3"/>
      <c r="BN17" s="3"/>
      <c r="BO17" s="3"/>
      <c r="BP17" s="3"/>
      <c r="BQ17" s="3"/>
      <c r="BR17" s="3"/>
      <c r="BS17" s="48">
        <f t="shared" si="27"/>
        <v>4</v>
      </c>
      <c r="BT17" s="10">
        <f t="shared" si="28"/>
        <v>0</v>
      </c>
      <c r="BU17" s="3">
        <f t="shared" si="29"/>
        <v>0</v>
      </c>
      <c r="BV17" s="11">
        <f t="shared" si="30"/>
        <v>4</v>
      </c>
      <c r="BW17" s="34">
        <f t="shared" si="31"/>
        <v>50</v>
      </c>
      <c r="BX17" s="12"/>
      <c r="BY17" s="2"/>
      <c r="BZ17" s="3"/>
      <c r="CA17" s="3"/>
      <c r="CB17" s="3"/>
      <c r="CC17" s="3"/>
      <c r="CD17" s="3"/>
      <c r="CE17" s="6"/>
      <c r="CF17" s="10"/>
      <c r="CG17" s="3"/>
      <c r="CH17" s="11"/>
      <c r="CI17" s="43"/>
    </row>
    <row r="18" spans="1:87" ht="15">
      <c r="A18" s="14">
        <v>12</v>
      </c>
      <c r="B18" s="14">
        <v>11</v>
      </c>
      <c r="C18" s="8" t="s">
        <v>47</v>
      </c>
      <c r="D18" s="9"/>
      <c r="E18" s="9" t="s">
        <v>33</v>
      </c>
      <c r="F18" s="42">
        <f t="shared" si="2"/>
        <v>155.18295250395786</v>
      </c>
      <c r="G18" s="51">
        <f t="shared" si="3"/>
        <v>414.71000000000004</v>
      </c>
      <c r="H18" s="21">
        <f t="shared" si="4"/>
        <v>409.71000000000004</v>
      </c>
      <c r="I18" s="7">
        <f t="shared" si="5"/>
        <v>5</v>
      </c>
      <c r="J18" s="23">
        <f t="shared" si="6"/>
        <v>0</v>
      </c>
      <c r="K18" s="12">
        <v>87.54</v>
      </c>
      <c r="L18" s="2"/>
      <c r="M18" s="3"/>
      <c r="N18" s="3">
        <v>1</v>
      </c>
      <c r="O18" s="3"/>
      <c r="P18" s="3"/>
      <c r="Q18" s="3"/>
      <c r="R18" s="13"/>
      <c r="S18" s="6">
        <f t="shared" si="7"/>
        <v>87.54</v>
      </c>
      <c r="T18" s="10">
        <f t="shared" si="8"/>
        <v>0</v>
      </c>
      <c r="U18" s="3">
        <f t="shared" si="9"/>
        <v>5</v>
      </c>
      <c r="V18" s="11">
        <f t="shared" si="10"/>
        <v>92.54</v>
      </c>
      <c r="W18" s="34">
        <f t="shared" si="11"/>
        <v>31.02442187162308</v>
      </c>
      <c r="X18" s="12">
        <v>69.430000000000007</v>
      </c>
      <c r="Y18" s="2"/>
      <c r="Z18" s="3"/>
      <c r="AA18" s="3"/>
      <c r="AB18" s="3"/>
      <c r="AC18" s="3"/>
      <c r="AD18" s="3"/>
      <c r="AE18" s="3"/>
      <c r="AF18" s="6">
        <f t="shared" si="12"/>
        <v>69.430000000000007</v>
      </c>
      <c r="AG18" s="10">
        <f t="shared" si="13"/>
        <v>0</v>
      </c>
      <c r="AH18" s="3">
        <f t="shared" si="14"/>
        <v>0</v>
      </c>
      <c r="AI18" s="11">
        <f t="shared" si="15"/>
        <v>69.430000000000007</v>
      </c>
      <c r="AJ18" s="34">
        <f t="shared" si="16"/>
        <v>41.797493878726769</v>
      </c>
      <c r="AK18" s="12">
        <v>76.98</v>
      </c>
      <c r="AL18" s="2"/>
      <c r="AM18" s="3"/>
      <c r="AN18" s="3"/>
      <c r="AO18" s="3"/>
      <c r="AP18" s="3"/>
      <c r="AQ18" s="3"/>
      <c r="AR18" s="3"/>
      <c r="AS18" s="6">
        <f t="shared" si="17"/>
        <v>76.98</v>
      </c>
      <c r="AT18" s="10">
        <f t="shared" si="18"/>
        <v>0</v>
      </c>
      <c r="AU18" s="3">
        <f t="shared" si="19"/>
        <v>0</v>
      </c>
      <c r="AV18" s="11">
        <f t="shared" si="20"/>
        <v>76.98</v>
      </c>
      <c r="AW18" s="34">
        <f t="shared" si="21"/>
        <v>45.765133800987265</v>
      </c>
      <c r="AX18" s="12">
        <v>174.76</v>
      </c>
      <c r="AY18" s="2"/>
      <c r="AZ18" s="3"/>
      <c r="BA18" s="3"/>
      <c r="BB18" s="3"/>
      <c r="BC18" s="3"/>
      <c r="BD18" s="3"/>
      <c r="BE18" s="3"/>
      <c r="BF18" s="6">
        <f t="shared" si="22"/>
        <v>174.76</v>
      </c>
      <c r="BG18" s="10">
        <f t="shared" si="23"/>
        <v>0</v>
      </c>
      <c r="BH18" s="3">
        <f t="shared" si="24"/>
        <v>0</v>
      </c>
      <c r="BI18" s="11">
        <f t="shared" si="25"/>
        <v>174.76</v>
      </c>
      <c r="BJ18" s="34">
        <f t="shared" si="26"/>
        <v>24.095902952620737</v>
      </c>
      <c r="BK18" s="58">
        <v>1</v>
      </c>
      <c r="BL18" s="2"/>
      <c r="BM18" s="3"/>
      <c r="BN18" s="3"/>
      <c r="BO18" s="3"/>
      <c r="BP18" s="3"/>
      <c r="BQ18" s="3"/>
      <c r="BR18" s="3"/>
      <c r="BS18" s="48">
        <f t="shared" si="27"/>
        <v>1</v>
      </c>
      <c r="BT18" s="10">
        <f t="shared" si="28"/>
        <v>0</v>
      </c>
      <c r="BU18" s="3">
        <f t="shared" si="29"/>
        <v>0</v>
      </c>
      <c r="BV18" s="11">
        <f t="shared" si="30"/>
        <v>1</v>
      </c>
      <c r="BW18" s="34">
        <f t="shared" si="31"/>
        <v>12.5</v>
      </c>
      <c r="BX18" s="12"/>
      <c r="BY18" s="2"/>
      <c r="BZ18" s="3"/>
      <c r="CA18" s="3"/>
      <c r="CB18" s="3"/>
      <c r="CC18" s="3"/>
      <c r="CD18" s="3"/>
      <c r="CE18" s="6">
        <f t="shared" si="32"/>
        <v>0</v>
      </c>
      <c r="CF18" s="10">
        <f t="shared" si="33"/>
        <v>0</v>
      </c>
      <c r="CG18" s="3">
        <f t="shared" si="34"/>
        <v>0</v>
      </c>
      <c r="CH18" s="11">
        <f t="shared" si="35"/>
        <v>0</v>
      </c>
      <c r="CI18" s="43" t="e">
        <f>(MIN(CH$4:CH$21)/CH18)*100</f>
        <v>#DIV/0!</v>
      </c>
    </row>
    <row r="19" spans="1:87" ht="15">
      <c r="A19" s="41"/>
      <c r="B19" s="37"/>
      <c r="C19" s="8"/>
      <c r="D19" s="9"/>
      <c r="E19" s="9"/>
      <c r="F19" s="42"/>
      <c r="H19" s="21"/>
      <c r="I19" s="48"/>
      <c r="J19" s="23"/>
      <c r="K19" s="2"/>
      <c r="L19" s="2"/>
      <c r="M19" s="3"/>
      <c r="N19" s="3"/>
      <c r="O19" s="3"/>
      <c r="P19" s="3"/>
      <c r="Q19" s="3"/>
      <c r="R19" s="3"/>
      <c r="S19" s="6"/>
      <c r="T19" s="10"/>
      <c r="U19" s="3"/>
      <c r="V19" s="11"/>
      <c r="W19" s="43"/>
      <c r="X19" s="2"/>
      <c r="Y19" s="2"/>
      <c r="Z19" s="3"/>
      <c r="AA19" s="3"/>
      <c r="AB19" s="3"/>
      <c r="AC19" s="3"/>
      <c r="AD19" s="3"/>
      <c r="AE19" s="3"/>
      <c r="AF19" s="6"/>
      <c r="AG19" s="10"/>
      <c r="AH19" s="3"/>
      <c r="AI19" s="11"/>
      <c r="AJ19" s="34"/>
      <c r="AK19" s="12"/>
      <c r="AL19" s="2"/>
      <c r="AM19" s="3"/>
      <c r="AN19" s="3"/>
      <c r="AO19" s="3"/>
      <c r="AP19" s="3"/>
      <c r="AQ19" s="3"/>
      <c r="AR19" s="13"/>
      <c r="AS19" s="2"/>
      <c r="AT19" s="10"/>
      <c r="AU19" s="3"/>
      <c r="AV19" s="38"/>
      <c r="AW19" s="44"/>
      <c r="AX19" s="12"/>
      <c r="AY19" s="2"/>
      <c r="AZ19" s="3"/>
      <c r="BA19" s="3"/>
      <c r="BB19" s="3"/>
      <c r="BC19" s="3"/>
      <c r="BD19" s="3"/>
      <c r="BE19" s="3"/>
      <c r="BF19" s="6"/>
      <c r="BG19" s="10"/>
      <c r="BH19" s="3"/>
      <c r="BI19" s="11"/>
      <c r="BJ19" s="34"/>
      <c r="BK19" s="58"/>
      <c r="BL19" s="2"/>
      <c r="BM19" s="3"/>
      <c r="BN19" s="3"/>
      <c r="BO19" s="3"/>
      <c r="BP19" s="3"/>
      <c r="BQ19" s="3"/>
      <c r="BR19" s="13"/>
      <c r="BS19" s="3"/>
      <c r="BT19" s="10"/>
      <c r="BU19" s="3"/>
      <c r="BV19" s="11"/>
      <c r="BW19" s="34"/>
      <c r="BX19" s="12"/>
      <c r="BY19" s="2"/>
      <c r="BZ19" s="3"/>
      <c r="CA19" s="3"/>
      <c r="CB19" s="3"/>
      <c r="CC19" s="3"/>
      <c r="CD19" s="3"/>
      <c r="CE19" s="6"/>
      <c r="CF19" s="10"/>
      <c r="CG19" s="3"/>
      <c r="CH19" s="38"/>
      <c r="CI19" s="43"/>
    </row>
    <row r="20" spans="1:87" ht="15">
      <c r="A20" s="41"/>
      <c r="B20" s="37"/>
      <c r="C20" s="36" t="s">
        <v>39</v>
      </c>
      <c r="D20" s="9"/>
      <c r="E20" s="9"/>
      <c r="F20" s="42"/>
      <c r="H20" s="21"/>
      <c r="I20" s="7"/>
      <c r="J20" s="23"/>
      <c r="K20" s="12"/>
      <c r="L20" s="2"/>
      <c r="M20" s="3"/>
      <c r="N20" s="3"/>
      <c r="O20" s="3"/>
      <c r="P20" s="3"/>
      <c r="Q20" s="3"/>
      <c r="R20" s="13"/>
      <c r="S20" s="6"/>
      <c r="T20" s="10"/>
      <c r="U20" s="3"/>
      <c r="V20" s="11"/>
      <c r="W20" s="34"/>
      <c r="X20" s="12"/>
      <c r="Y20" s="2"/>
      <c r="Z20" s="3"/>
      <c r="AA20" s="3"/>
      <c r="AB20" s="3"/>
      <c r="AC20" s="3"/>
      <c r="AD20" s="3"/>
      <c r="AE20" s="3"/>
      <c r="AF20" s="6"/>
      <c r="AG20" s="10"/>
      <c r="AH20" s="3"/>
      <c r="AI20" s="11"/>
      <c r="AJ20" s="34"/>
      <c r="AK20" s="12"/>
      <c r="AL20" s="2"/>
      <c r="AM20" s="3"/>
      <c r="AN20" s="3"/>
      <c r="AO20" s="3"/>
      <c r="AP20" s="3"/>
      <c r="AQ20" s="3"/>
      <c r="AR20" s="3"/>
      <c r="AS20" s="6"/>
      <c r="AT20" s="10"/>
      <c r="AU20" s="3"/>
      <c r="AV20" s="11"/>
      <c r="AW20" s="34"/>
      <c r="AX20" s="12"/>
      <c r="AY20" s="2"/>
      <c r="AZ20" s="3"/>
      <c r="BA20" s="3"/>
      <c r="BB20" s="3"/>
      <c r="BC20" s="3"/>
      <c r="BD20" s="3"/>
      <c r="BE20" s="3"/>
      <c r="BF20" s="6"/>
      <c r="BG20" s="10"/>
      <c r="BH20" s="3"/>
      <c r="BI20" s="11"/>
      <c r="BJ20" s="34"/>
      <c r="BK20" s="58"/>
      <c r="BL20" s="2"/>
      <c r="BM20" s="3"/>
      <c r="BN20" s="3"/>
      <c r="BO20" s="3"/>
      <c r="BP20" s="3"/>
      <c r="BQ20" s="3"/>
      <c r="BR20" s="3"/>
      <c r="BS20" s="48"/>
      <c r="BT20" s="10"/>
      <c r="BU20" s="3"/>
      <c r="BV20" s="11"/>
      <c r="BW20" s="34"/>
      <c r="BX20" s="12"/>
      <c r="BY20" s="2"/>
      <c r="BZ20" s="3"/>
      <c r="CA20" s="3"/>
      <c r="CB20" s="3"/>
      <c r="CC20" s="3"/>
      <c r="CD20" s="3"/>
      <c r="CE20" s="6"/>
      <c r="CF20" s="10"/>
      <c r="CG20" s="3"/>
      <c r="CH20" s="11"/>
      <c r="CI20" s="43"/>
    </row>
    <row r="21" spans="1:87" ht="15">
      <c r="A21" s="14">
        <v>4</v>
      </c>
      <c r="B21" s="14">
        <v>1</v>
      </c>
      <c r="C21" s="8" t="s">
        <v>48</v>
      </c>
      <c r="D21" s="9"/>
      <c r="E21" s="9" t="s">
        <v>39</v>
      </c>
      <c r="F21" s="42">
        <f t="shared" ref="F21" si="37" xml:space="preserve"> W21+AJ21+AW21+BJ21+BW21</f>
        <v>393.19159349918203</v>
      </c>
      <c r="G21" s="51">
        <f t="shared" ref="G21" si="38">H21+I21+J21</f>
        <v>178.06</v>
      </c>
      <c r="H21" s="21">
        <f t="shared" ref="H21" si="39">S21+AF21+AS21+BF21+BS21+CE21</f>
        <v>178.06</v>
      </c>
      <c r="I21" s="7">
        <f t="shared" ref="I21" si="40">U21+AH21+AU21+BH21+BU21+CG21</f>
        <v>0</v>
      </c>
      <c r="J21" s="23">
        <f t="shared" ref="J21" si="41">M21+Z21+AM21+AZ21+BM21+BZ21</f>
        <v>0</v>
      </c>
      <c r="K21" s="12">
        <v>28.71</v>
      </c>
      <c r="L21" s="2"/>
      <c r="M21" s="3"/>
      <c r="N21" s="3"/>
      <c r="O21" s="3"/>
      <c r="P21" s="3"/>
      <c r="Q21" s="3"/>
      <c r="R21" s="13"/>
      <c r="S21" s="6">
        <f t="shared" ref="S21" si="42">K21+L21</f>
        <v>28.71</v>
      </c>
      <c r="T21" s="10">
        <f t="shared" ref="T21" si="43">M21</f>
        <v>0</v>
      </c>
      <c r="U21" s="3">
        <f t="shared" ref="U21" si="44">(N21*5)+(O21*10)+(P21*15)+(Q21*10)+(R21*20)</f>
        <v>0</v>
      </c>
      <c r="V21" s="11">
        <f t="shared" ref="V21" si="45">S21+T21+U21</f>
        <v>28.71</v>
      </c>
      <c r="W21" s="53">
        <f>(MIN(V$4:V$21)/V21)*100</f>
        <v>100</v>
      </c>
      <c r="X21" s="12">
        <v>34.15</v>
      </c>
      <c r="Y21" s="2"/>
      <c r="Z21" s="3"/>
      <c r="AA21" s="3"/>
      <c r="AB21" s="3"/>
      <c r="AC21" s="3"/>
      <c r="AD21" s="3"/>
      <c r="AE21" s="3"/>
      <c r="AF21" s="6">
        <f t="shared" ref="AF21" si="46">X21+Y21</f>
        <v>34.15</v>
      </c>
      <c r="AG21" s="10">
        <f t="shared" ref="AG21" si="47">Z21</f>
        <v>0</v>
      </c>
      <c r="AH21" s="3">
        <f t="shared" ref="AH21" si="48">(AA21*5)+(AB21*10)+(AC21*15)+(AD21*10)+(AE21*20)</f>
        <v>0</v>
      </c>
      <c r="AI21" s="11">
        <f t="shared" ref="AI21" si="49">AF21+AG21+AH21</f>
        <v>34.15</v>
      </c>
      <c r="AJ21" s="54">
        <f>(MIN(AI$4:AI$21)/AI21)*100</f>
        <v>84.978038067349928</v>
      </c>
      <c r="AK21" s="12">
        <v>41.92</v>
      </c>
      <c r="AL21" s="2"/>
      <c r="AM21" s="3"/>
      <c r="AN21" s="3"/>
      <c r="AO21" s="3"/>
      <c r="AP21" s="3"/>
      <c r="AQ21" s="3"/>
      <c r="AR21" s="3"/>
      <c r="AS21" s="6">
        <f t="shared" ref="AS21" si="50">AK21+AL21</f>
        <v>41.92</v>
      </c>
      <c r="AT21" s="10">
        <f t="shared" ref="AT21" si="51">AM21</f>
        <v>0</v>
      </c>
      <c r="AU21" s="3">
        <f t="shared" ref="AU21" si="52">(AN21*5)+(AO21*10)+(AP21*15)+(AQ21*10)+(AR21*20)</f>
        <v>0</v>
      </c>
      <c r="AV21" s="11">
        <f t="shared" ref="AV21" si="53">AS21+AT21+AU21</f>
        <v>41.92</v>
      </c>
      <c r="AW21" s="34">
        <f>(MIN(AV$4:AV$21)/AV21)*100</f>
        <v>84.041030534351137</v>
      </c>
      <c r="AX21" s="12">
        <v>68.28</v>
      </c>
      <c r="AY21" s="2"/>
      <c r="AZ21" s="3"/>
      <c r="BA21" s="3"/>
      <c r="BB21" s="3"/>
      <c r="BC21" s="3"/>
      <c r="BD21" s="3"/>
      <c r="BE21" s="3"/>
      <c r="BF21" s="6">
        <f t="shared" ref="BF21" si="54">AX21+AY21</f>
        <v>68.28</v>
      </c>
      <c r="BG21" s="10">
        <f t="shared" ref="BG21" si="55">AZ21</f>
        <v>0</v>
      </c>
      <c r="BH21" s="3">
        <f t="shared" ref="BH21" si="56">(BA21*5)+(BB21*10)+(BC21*15)+(BD21*10)+(BE21*20)</f>
        <v>0</v>
      </c>
      <c r="BI21" s="11">
        <f t="shared" ref="BI21" si="57">BF21+BG21+BH21</f>
        <v>68.28</v>
      </c>
      <c r="BJ21" s="54">
        <f>(MIN(BI$4:BI$21)/BI21)*100</f>
        <v>61.672524897480962</v>
      </c>
      <c r="BK21" s="58">
        <v>5</v>
      </c>
      <c r="BL21" s="2"/>
      <c r="BM21" s="3"/>
      <c r="BN21" s="3"/>
      <c r="BO21" s="3"/>
      <c r="BP21" s="3"/>
      <c r="BQ21" s="3"/>
      <c r="BR21" s="3"/>
      <c r="BS21" s="48">
        <f t="shared" ref="BS21" si="58">BK21+BL21</f>
        <v>5</v>
      </c>
      <c r="BT21" s="10">
        <f t="shared" ref="BT21" si="59">BM21</f>
        <v>0</v>
      </c>
      <c r="BU21" s="3">
        <f t="shared" ref="BU21" si="60">(BN21*5)+(BO21*10)+(BP21*15)+(BQ21*10)+(BR21*20)</f>
        <v>0</v>
      </c>
      <c r="BV21" s="11">
        <f t="shared" ref="BV21" si="61">BS21+BT21+BU21</f>
        <v>5</v>
      </c>
      <c r="BW21" s="34">
        <f>(BV21/MAX(BV$4:BV$21))*100</f>
        <v>62.5</v>
      </c>
      <c r="BX21" s="12"/>
      <c r="BY21" s="2"/>
      <c r="BZ21" s="3"/>
      <c r="CA21" s="3"/>
      <c r="CB21" s="3"/>
      <c r="CC21" s="3"/>
      <c r="CD21" s="3"/>
      <c r="CE21" s="6">
        <f t="shared" ref="CE21" si="62">BX21+BY21</f>
        <v>0</v>
      </c>
      <c r="CF21" s="10">
        <f t="shared" ref="CF21" si="63">BY21</f>
        <v>0</v>
      </c>
      <c r="CG21" s="3">
        <f t="shared" ref="CG21" si="64">(CA21*3)+(CB21*5)+(CC21*5)+(CD21*20)</f>
        <v>0</v>
      </c>
      <c r="CH21" s="11">
        <f t="shared" ref="CH21" si="65">CE21+CF21+CG21</f>
        <v>0</v>
      </c>
      <c r="CI21" s="43" t="e">
        <f>(MIN(CH$4:CH$21)/CH21)*100</f>
        <v>#DIV/0!</v>
      </c>
    </row>
    <row r="22" spans="1:87">
      <c r="D22" s="9"/>
    </row>
    <row r="23" spans="1:87">
      <c r="A23" s="5">
        <v>13</v>
      </c>
      <c r="C23" s="35" t="s">
        <v>31</v>
      </c>
      <c r="AW23" s="55"/>
    </row>
  </sheetData>
  <sortState ref="A8:BW18">
    <sortCondition descending="1" ref="F8:F18"/>
  </sortState>
  <mergeCells count="6">
    <mergeCell ref="BK1:BW1"/>
    <mergeCell ref="F1:J1"/>
    <mergeCell ref="K1:W1"/>
    <mergeCell ref="X1:AJ1"/>
    <mergeCell ref="AK1:AW1"/>
    <mergeCell ref="AX1:B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J18"/>
  <sheetViews>
    <sheetView topLeftCell="AG1" workbookViewId="0">
      <selection activeCell="G5" sqref="A5:XFD5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hidden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59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59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27</v>
      </c>
      <c r="B1" s="24" t="s">
        <v>25</v>
      </c>
      <c r="C1" s="24" t="s">
        <v>0</v>
      </c>
      <c r="D1" s="24"/>
      <c r="E1" s="24"/>
      <c r="F1" s="63" t="s">
        <v>1</v>
      </c>
      <c r="G1" s="64"/>
      <c r="H1" s="64"/>
      <c r="I1" s="64"/>
      <c r="J1" s="65"/>
      <c r="K1" s="63" t="s">
        <v>2</v>
      </c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5"/>
      <c r="X1" s="63" t="s">
        <v>3</v>
      </c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  <c r="AK1" s="63" t="s">
        <v>4</v>
      </c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5"/>
      <c r="AX1" s="63" t="s">
        <v>5</v>
      </c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5"/>
      <c r="BK1" s="63" t="s">
        <v>6</v>
      </c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5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26</v>
      </c>
      <c r="B2" s="16" t="s">
        <v>26</v>
      </c>
      <c r="C2" s="16" t="s">
        <v>8</v>
      </c>
      <c r="D2" s="16" t="s">
        <v>9</v>
      </c>
      <c r="E2" s="16" t="s">
        <v>10</v>
      </c>
      <c r="F2" s="32" t="s">
        <v>29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30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28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30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28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30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28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30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28</v>
      </c>
      <c r="BK2" s="56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30</v>
      </c>
      <c r="BQ2" s="16" t="s">
        <v>20</v>
      </c>
      <c r="BR2" s="16" t="s">
        <v>21</v>
      </c>
      <c r="BS2" s="60" t="s">
        <v>22</v>
      </c>
      <c r="BT2" s="16" t="s">
        <v>17</v>
      </c>
      <c r="BU2" s="16" t="s">
        <v>23</v>
      </c>
      <c r="BV2" s="17" t="s">
        <v>24</v>
      </c>
      <c r="BW2" s="32" t="s">
        <v>28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28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33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57"/>
      <c r="BL3" s="26"/>
      <c r="BM3" s="26"/>
      <c r="BN3" s="26"/>
      <c r="BO3" s="26"/>
      <c r="BP3" s="26"/>
      <c r="BQ3" s="26"/>
      <c r="BR3" s="26"/>
      <c r="BS3" s="61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41">
        <v>1</v>
      </c>
      <c r="B4" s="37">
        <v>1</v>
      </c>
      <c r="C4" s="8" t="s">
        <v>36</v>
      </c>
      <c r="D4" s="9"/>
      <c r="E4" s="9" t="s">
        <v>33</v>
      </c>
      <c r="F4" s="62">
        <f t="shared" ref="F4:F16" si="0" xml:space="preserve"> W4+AJ4+AW4+BJ4+BW4</f>
        <v>448.55864488615435</v>
      </c>
      <c r="G4" s="51">
        <f t="shared" ref="G4:G16" si="1">H4+I4+J4</f>
        <v>151.47999999999999</v>
      </c>
      <c r="H4" s="21">
        <f t="shared" ref="H4:H16" si="2">S4+AF4+AS4+BF4+BS4+CE4</f>
        <v>151.47999999999999</v>
      </c>
      <c r="I4" s="13">
        <f t="shared" ref="I4:I16" si="3">U4+AH4+AU4+BH4+BU4+CG4</f>
        <v>0</v>
      </c>
      <c r="J4" s="23">
        <f t="shared" ref="J4:J16" si="4">M4+Z4+AM4+AZ4+BM4+BZ4</f>
        <v>0</v>
      </c>
      <c r="K4" s="12">
        <v>31.89</v>
      </c>
      <c r="L4" s="2"/>
      <c r="M4" s="3"/>
      <c r="N4" s="3"/>
      <c r="O4" s="3"/>
      <c r="P4" s="3"/>
      <c r="Q4" s="3"/>
      <c r="R4" s="13"/>
      <c r="S4" s="6">
        <f t="shared" ref="S4:S16" si="5">K4+L4</f>
        <v>31.89</v>
      </c>
      <c r="T4" s="10">
        <f t="shared" ref="T4:T16" si="6">M4</f>
        <v>0</v>
      </c>
      <c r="U4" s="3">
        <f t="shared" ref="U4:U16" si="7">(N4*5)+(O4*10)+(P4*15)+(Q4*10)+(R4*20)</f>
        <v>0</v>
      </c>
      <c r="V4" s="11">
        <f t="shared" ref="V4:V16" si="8">S4+T4+U4</f>
        <v>31.89</v>
      </c>
      <c r="W4" s="34">
        <f t="shared" ref="W4:W16" si="9">(MIN(V$4:V$16)/V4)*100</f>
        <v>90.028222013170279</v>
      </c>
      <c r="X4" s="12">
        <v>30.2</v>
      </c>
      <c r="Y4" s="2"/>
      <c r="Z4" s="3"/>
      <c r="AA4" s="3"/>
      <c r="AB4" s="3"/>
      <c r="AC4" s="3"/>
      <c r="AD4" s="3"/>
      <c r="AE4" s="3"/>
      <c r="AF4" s="6">
        <f t="shared" ref="AF4:AF16" si="10">X4+Y4</f>
        <v>30.2</v>
      </c>
      <c r="AG4" s="10">
        <f t="shared" ref="AG4:AG16" si="11">Z4</f>
        <v>0</v>
      </c>
      <c r="AH4" s="3">
        <f t="shared" ref="AH4:AH16" si="12">(AA4*5)+(AB4*10)+(AC4*15)+(AD4*10)+(AE4*20)</f>
        <v>0</v>
      </c>
      <c r="AI4" s="11">
        <f t="shared" ref="AI4:AI16" si="13">AF4+AG4+AH4</f>
        <v>30.2</v>
      </c>
      <c r="AJ4" s="34">
        <f t="shared" ref="AJ4:AJ16" si="14">(MIN(AI$4:AI$16)/AI4)*100</f>
        <v>96.092715231788077</v>
      </c>
      <c r="AK4" s="12">
        <v>35.229999999999997</v>
      </c>
      <c r="AL4" s="2"/>
      <c r="AM4" s="3"/>
      <c r="AN4" s="3"/>
      <c r="AO4" s="3"/>
      <c r="AP4" s="3"/>
      <c r="AQ4" s="3"/>
      <c r="AR4" s="3"/>
      <c r="AS4" s="6">
        <f t="shared" ref="AS4:AS15" si="15">AK4+AL4</f>
        <v>35.229999999999997</v>
      </c>
      <c r="AT4" s="10">
        <f t="shared" ref="AT4:AT16" si="16">AM4</f>
        <v>0</v>
      </c>
      <c r="AU4" s="3">
        <f t="shared" ref="AU4:AU16" si="17">(AN4*5)+(AO4*10)+(AP4*15)+(AQ4*10)+(AR4*20)</f>
        <v>0</v>
      </c>
      <c r="AV4" s="11">
        <f t="shared" ref="AV4:AV16" si="18">AS4+AT4+AU4</f>
        <v>35.229999999999997</v>
      </c>
      <c r="AW4" s="53">
        <f t="shared" ref="AW4:AW16" si="19">(MIN(AV$4:AV$16)/AV4)*100</f>
        <v>100</v>
      </c>
      <c r="AX4" s="12">
        <v>48.16</v>
      </c>
      <c r="AY4" s="2"/>
      <c r="AZ4" s="3"/>
      <c r="BA4" s="3"/>
      <c r="BB4" s="3"/>
      <c r="BC4" s="3"/>
      <c r="BD4" s="3"/>
      <c r="BE4" s="3"/>
      <c r="BF4" s="6">
        <f t="shared" ref="BF4:BF16" si="20">AX4+AY4</f>
        <v>48.16</v>
      </c>
      <c r="BG4" s="10">
        <f t="shared" ref="BG4:BG16" si="21">AZ4</f>
        <v>0</v>
      </c>
      <c r="BH4" s="3">
        <f t="shared" ref="BH4:BH16" si="22">(BA4*5)+(BB4*10)+(BC4*15)+(BD4*10)+(BE4*20)</f>
        <v>0</v>
      </c>
      <c r="BI4" s="11">
        <f t="shared" ref="BI4:BI16" si="23">BF4+BG4+BH4</f>
        <v>48.16</v>
      </c>
      <c r="BJ4" s="34">
        <f t="shared" ref="BJ4:BJ16" si="24">(MIN(BI$4:BI$16)/BI4)*100</f>
        <v>87.437707641196013</v>
      </c>
      <c r="BK4" s="58">
        <v>6</v>
      </c>
      <c r="BL4" s="2"/>
      <c r="BM4" s="3"/>
      <c r="BN4" s="3"/>
      <c r="BO4" s="3"/>
      <c r="BP4" s="3"/>
      <c r="BQ4" s="3"/>
      <c r="BR4" s="3"/>
      <c r="BS4" s="48">
        <f t="shared" ref="BS4:BS16" si="25">BK4+BL4</f>
        <v>6</v>
      </c>
      <c r="BT4" s="10">
        <f t="shared" ref="BT4:BT16" si="26">BM4</f>
        <v>0</v>
      </c>
      <c r="BU4" s="3">
        <f t="shared" ref="BU4:BU16" si="27">(BN4*5)+(BO4*10)+(BP4*15)+(BQ4*10)+(BR4*20)</f>
        <v>0</v>
      </c>
      <c r="BV4" s="11">
        <f t="shared" ref="BV4:BV16" si="28">BS4+BT4+BU4</f>
        <v>6</v>
      </c>
      <c r="BW4" s="34">
        <f t="shared" ref="BW4:BW16" si="29">(BV4/MAX(BV$4:BV$16))*100</f>
        <v>75</v>
      </c>
      <c r="BX4" s="25"/>
      <c r="BY4" s="26"/>
      <c r="BZ4" s="26"/>
      <c r="CA4" s="26"/>
      <c r="CB4" s="26"/>
      <c r="CC4" s="26"/>
      <c r="CD4" s="26"/>
      <c r="CE4" s="30"/>
      <c r="CF4" s="26"/>
      <c r="CG4" s="26"/>
      <c r="CH4" s="31"/>
      <c r="CI4" s="46"/>
    </row>
    <row r="5" spans="1:88" ht="15">
      <c r="A5" s="14">
        <v>2</v>
      </c>
      <c r="B5" s="14">
        <v>2</v>
      </c>
      <c r="C5" s="8" t="s">
        <v>35</v>
      </c>
      <c r="D5" s="9"/>
      <c r="E5" s="9" t="s">
        <v>33</v>
      </c>
      <c r="F5" s="42">
        <f t="shared" si="0"/>
        <v>418.68967994272509</v>
      </c>
      <c r="G5" s="51">
        <f t="shared" si="1"/>
        <v>158.85000000000002</v>
      </c>
      <c r="H5" s="21">
        <f t="shared" si="2"/>
        <v>158.85000000000002</v>
      </c>
      <c r="I5" s="7">
        <f t="shared" si="3"/>
        <v>0</v>
      </c>
      <c r="J5" s="23">
        <f t="shared" si="4"/>
        <v>0</v>
      </c>
      <c r="K5" s="12">
        <v>34.6</v>
      </c>
      <c r="L5" s="2"/>
      <c r="M5" s="3"/>
      <c r="N5" s="3"/>
      <c r="O5" s="3"/>
      <c r="P5" s="3"/>
      <c r="Q5" s="3"/>
      <c r="R5" s="13"/>
      <c r="S5" s="6">
        <f t="shared" si="5"/>
        <v>34.6</v>
      </c>
      <c r="T5" s="10">
        <f t="shared" si="6"/>
        <v>0</v>
      </c>
      <c r="U5" s="3">
        <f t="shared" si="7"/>
        <v>0</v>
      </c>
      <c r="V5" s="11">
        <f t="shared" si="8"/>
        <v>34.6</v>
      </c>
      <c r="W5" s="34">
        <f t="shared" si="9"/>
        <v>82.97687861271676</v>
      </c>
      <c r="X5" s="12">
        <v>29.02</v>
      </c>
      <c r="Y5" s="2"/>
      <c r="Z5" s="3"/>
      <c r="AA5" s="3"/>
      <c r="AB5" s="3"/>
      <c r="AC5" s="3"/>
      <c r="AD5" s="3"/>
      <c r="AE5" s="3"/>
      <c r="AF5" s="6">
        <f t="shared" si="10"/>
        <v>29.02</v>
      </c>
      <c r="AG5" s="10">
        <f t="shared" si="11"/>
        <v>0</v>
      </c>
      <c r="AH5" s="3">
        <f t="shared" si="12"/>
        <v>0</v>
      </c>
      <c r="AI5" s="11">
        <f t="shared" si="13"/>
        <v>29.02</v>
      </c>
      <c r="AJ5" s="53">
        <f t="shared" si="14"/>
        <v>100</v>
      </c>
      <c r="AK5" s="12">
        <v>48.12</v>
      </c>
      <c r="AL5" s="2"/>
      <c r="AM5" s="3"/>
      <c r="AN5" s="3"/>
      <c r="AO5" s="3"/>
      <c r="AP5" s="3"/>
      <c r="AQ5" s="3"/>
      <c r="AR5" s="3"/>
      <c r="AS5" s="6">
        <f t="shared" si="15"/>
        <v>48.12</v>
      </c>
      <c r="AT5" s="10">
        <f t="shared" si="16"/>
        <v>0</v>
      </c>
      <c r="AU5" s="3">
        <f t="shared" si="17"/>
        <v>0</v>
      </c>
      <c r="AV5" s="11">
        <f t="shared" si="18"/>
        <v>48.12</v>
      </c>
      <c r="AW5" s="34">
        <f t="shared" si="19"/>
        <v>73.212801330008318</v>
      </c>
      <c r="AX5" s="12">
        <v>42.11</v>
      </c>
      <c r="AY5" s="2"/>
      <c r="AZ5" s="3"/>
      <c r="BA5" s="3"/>
      <c r="BB5" s="3"/>
      <c r="BC5" s="3"/>
      <c r="BD5" s="3"/>
      <c r="BE5" s="3"/>
      <c r="BF5" s="6">
        <f t="shared" si="20"/>
        <v>42.11</v>
      </c>
      <c r="BG5" s="10">
        <f t="shared" si="21"/>
        <v>0</v>
      </c>
      <c r="BH5" s="3">
        <f t="shared" si="22"/>
        <v>0</v>
      </c>
      <c r="BI5" s="11">
        <f t="shared" si="23"/>
        <v>42.11</v>
      </c>
      <c r="BJ5" s="53">
        <f t="shared" si="24"/>
        <v>100</v>
      </c>
      <c r="BK5" s="58">
        <v>5</v>
      </c>
      <c r="BL5" s="2"/>
      <c r="BM5" s="3"/>
      <c r="BN5" s="3"/>
      <c r="BO5" s="3"/>
      <c r="BP5" s="3"/>
      <c r="BQ5" s="3"/>
      <c r="BR5" s="3"/>
      <c r="BS5" s="48">
        <f t="shared" si="25"/>
        <v>5</v>
      </c>
      <c r="BT5" s="10">
        <f t="shared" si="26"/>
        <v>0</v>
      </c>
      <c r="BU5" s="3">
        <f t="shared" si="27"/>
        <v>0</v>
      </c>
      <c r="BV5" s="11">
        <f t="shared" si="28"/>
        <v>5</v>
      </c>
      <c r="BW5" s="34">
        <f t="shared" si="29"/>
        <v>62.5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(MIN(CH$4:CH$16)/CH5)*100</f>
        <v>#DIV/0!</v>
      </c>
    </row>
    <row r="6" spans="1:88" ht="15">
      <c r="A6" s="14">
        <v>3</v>
      </c>
      <c r="B6" s="14">
        <v>3</v>
      </c>
      <c r="C6" s="8" t="s">
        <v>40</v>
      </c>
      <c r="D6" s="9"/>
      <c r="E6" s="9" t="s">
        <v>33</v>
      </c>
      <c r="F6" s="42">
        <f t="shared" si="0"/>
        <v>409.10783569520396</v>
      </c>
      <c r="G6" s="51">
        <f t="shared" si="1"/>
        <v>188.35000000000002</v>
      </c>
      <c r="H6" s="21">
        <f t="shared" si="2"/>
        <v>188.35000000000002</v>
      </c>
      <c r="I6" s="7">
        <f t="shared" si="3"/>
        <v>0</v>
      </c>
      <c r="J6" s="23">
        <f t="shared" si="4"/>
        <v>0</v>
      </c>
      <c r="K6" s="12">
        <v>30.9</v>
      </c>
      <c r="L6" s="2"/>
      <c r="M6" s="3"/>
      <c r="N6" s="3"/>
      <c r="O6" s="3"/>
      <c r="P6" s="3"/>
      <c r="Q6" s="3"/>
      <c r="R6" s="13"/>
      <c r="S6" s="6">
        <f t="shared" si="5"/>
        <v>30.9</v>
      </c>
      <c r="T6" s="10">
        <f t="shared" si="6"/>
        <v>0</v>
      </c>
      <c r="U6" s="3">
        <f t="shared" si="7"/>
        <v>0</v>
      </c>
      <c r="V6" s="11">
        <f t="shared" si="8"/>
        <v>30.9</v>
      </c>
      <c r="W6" s="54">
        <f t="shared" si="9"/>
        <v>92.912621359223309</v>
      </c>
      <c r="X6" s="12">
        <v>36.49</v>
      </c>
      <c r="Y6" s="2"/>
      <c r="Z6" s="3"/>
      <c r="AA6" s="3"/>
      <c r="AB6" s="3"/>
      <c r="AC6" s="3"/>
      <c r="AD6" s="3"/>
      <c r="AE6" s="3"/>
      <c r="AF6" s="6">
        <f t="shared" si="10"/>
        <v>36.49</v>
      </c>
      <c r="AG6" s="10">
        <f t="shared" si="11"/>
        <v>0</v>
      </c>
      <c r="AH6" s="3">
        <f t="shared" si="12"/>
        <v>0</v>
      </c>
      <c r="AI6" s="11">
        <f t="shared" si="13"/>
        <v>36.49</v>
      </c>
      <c r="AJ6" s="34">
        <f t="shared" si="14"/>
        <v>79.528637983009048</v>
      </c>
      <c r="AK6" s="12">
        <v>54.29</v>
      </c>
      <c r="AL6" s="2"/>
      <c r="AM6" s="3"/>
      <c r="AN6" s="3"/>
      <c r="AO6" s="3"/>
      <c r="AP6" s="3"/>
      <c r="AQ6" s="3"/>
      <c r="AR6" s="3"/>
      <c r="AS6" s="6">
        <f t="shared" si="15"/>
        <v>54.29</v>
      </c>
      <c r="AT6" s="10">
        <f t="shared" si="16"/>
        <v>0</v>
      </c>
      <c r="AU6" s="3">
        <f t="shared" si="17"/>
        <v>0</v>
      </c>
      <c r="AV6" s="11">
        <f t="shared" si="18"/>
        <v>54.29</v>
      </c>
      <c r="AW6" s="54">
        <f t="shared" si="19"/>
        <v>64.892245349051379</v>
      </c>
      <c r="AX6" s="12">
        <v>58.67</v>
      </c>
      <c r="AY6" s="2"/>
      <c r="AZ6" s="3"/>
      <c r="BA6" s="3"/>
      <c r="BB6" s="3"/>
      <c r="BC6" s="3"/>
      <c r="BD6" s="3"/>
      <c r="BE6" s="3"/>
      <c r="BF6" s="6">
        <f t="shared" si="20"/>
        <v>58.67</v>
      </c>
      <c r="BG6" s="10">
        <f t="shared" si="21"/>
        <v>0</v>
      </c>
      <c r="BH6" s="3">
        <f t="shared" si="22"/>
        <v>0</v>
      </c>
      <c r="BI6" s="11">
        <f t="shared" si="23"/>
        <v>58.67</v>
      </c>
      <c r="BJ6" s="34">
        <f t="shared" si="24"/>
        <v>71.774331003920238</v>
      </c>
      <c r="BK6" s="58">
        <v>8</v>
      </c>
      <c r="BL6" s="2"/>
      <c r="BM6" s="3"/>
      <c r="BN6" s="3"/>
      <c r="BO6" s="3"/>
      <c r="BP6" s="3"/>
      <c r="BQ6" s="3"/>
      <c r="BR6" s="3"/>
      <c r="BS6" s="48">
        <f t="shared" si="25"/>
        <v>8</v>
      </c>
      <c r="BT6" s="10">
        <f t="shared" si="26"/>
        <v>0</v>
      </c>
      <c r="BU6" s="3">
        <f t="shared" si="27"/>
        <v>0</v>
      </c>
      <c r="BV6" s="11">
        <f t="shared" si="28"/>
        <v>8</v>
      </c>
      <c r="BW6" s="53">
        <f t="shared" si="29"/>
        <v>100</v>
      </c>
      <c r="BX6" s="12"/>
      <c r="BY6" s="2"/>
      <c r="BZ6" s="3"/>
      <c r="CA6" s="3"/>
      <c r="CB6" s="3"/>
      <c r="CC6" s="3"/>
      <c r="CD6" s="3"/>
      <c r="CE6" s="6"/>
      <c r="CF6" s="10"/>
      <c r="CG6" s="3"/>
      <c r="CH6" s="11"/>
      <c r="CI6" s="43"/>
    </row>
    <row r="7" spans="1:88" ht="15">
      <c r="A7" s="14">
        <v>4</v>
      </c>
      <c r="B7" s="14">
        <v>1</v>
      </c>
      <c r="C7" s="8" t="s">
        <v>48</v>
      </c>
      <c r="D7" s="9"/>
      <c r="E7" s="9" t="s">
        <v>39</v>
      </c>
      <c r="F7" s="42">
        <f t="shared" si="0"/>
        <v>393.19159349918203</v>
      </c>
      <c r="G7" s="51">
        <f t="shared" si="1"/>
        <v>178.06</v>
      </c>
      <c r="H7" s="21">
        <f t="shared" si="2"/>
        <v>178.06</v>
      </c>
      <c r="I7" s="7">
        <f t="shared" si="3"/>
        <v>0</v>
      </c>
      <c r="J7" s="23">
        <f t="shared" si="4"/>
        <v>0</v>
      </c>
      <c r="K7" s="12">
        <v>28.71</v>
      </c>
      <c r="L7" s="2"/>
      <c r="M7" s="3"/>
      <c r="N7" s="3"/>
      <c r="O7" s="3"/>
      <c r="P7" s="3"/>
      <c r="Q7" s="3"/>
      <c r="R7" s="13"/>
      <c r="S7" s="6">
        <f t="shared" si="5"/>
        <v>28.71</v>
      </c>
      <c r="T7" s="10">
        <f t="shared" si="6"/>
        <v>0</v>
      </c>
      <c r="U7" s="3">
        <f t="shared" si="7"/>
        <v>0</v>
      </c>
      <c r="V7" s="11">
        <f t="shared" si="8"/>
        <v>28.71</v>
      </c>
      <c r="W7" s="53">
        <f t="shared" si="9"/>
        <v>100</v>
      </c>
      <c r="X7" s="12">
        <v>34.15</v>
      </c>
      <c r="Y7" s="2"/>
      <c r="Z7" s="3"/>
      <c r="AA7" s="3"/>
      <c r="AB7" s="3"/>
      <c r="AC7" s="3"/>
      <c r="AD7" s="3"/>
      <c r="AE7" s="3"/>
      <c r="AF7" s="6">
        <f t="shared" si="10"/>
        <v>34.15</v>
      </c>
      <c r="AG7" s="10">
        <f t="shared" si="11"/>
        <v>0</v>
      </c>
      <c r="AH7" s="3">
        <f t="shared" si="12"/>
        <v>0</v>
      </c>
      <c r="AI7" s="11">
        <f t="shared" si="13"/>
        <v>34.15</v>
      </c>
      <c r="AJ7" s="54">
        <f t="shared" si="14"/>
        <v>84.978038067349928</v>
      </c>
      <c r="AK7" s="12">
        <v>41.92</v>
      </c>
      <c r="AL7" s="2"/>
      <c r="AM7" s="3"/>
      <c r="AN7" s="3"/>
      <c r="AO7" s="3"/>
      <c r="AP7" s="3"/>
      <c r="AQ7" s="3"/>
      <c r="AR7" s="3"/>
      <c r="AS7" s="6">
        <f t="shared" si="15"/>
        <v>41.92</v>
      </c>
      <c r="AT7" s="10">
        <f t="shared" si="16"/>
        <v>0</v>
      </c>
      <c r="AU7" s="3">
        <f t="shared" si="17"/>
        <v>0</v>
      </c>
      <c r="AV7" s="11">
        <f t="shared" si="18"/>
        <v>41.92</v>
      </c>
      <c r="AW7" s="34">
        <f t="shared" si="19"/>
        <v>84.041030534351137</v>
      </c>
      <c r="AX7" s="12">
        <v>68.28</v>
      </c>
      <c r="AY7" s="2"/>
      <c r="AZ7" s="3"/>
      <c r="BA7" s="3"/>
      <c r="BB7" s="3"/>
      <c r="BC7" s="3"/>
      <c r="BD7" s="3"/>
      <c r="BE7" s="3"/>
      <c r="BF7" s="6">
        <f t="shared" si="20"/>
        <v>68.28</v>
      </c>
      <c r="BG7" s="10">
        <f t="shared" si="21"/>
        <v>0</v>
      </c>
      <c r="BH7" s="3">
        <f t="shared" si="22"/>
        <v>0</v>
      </c>
      <c r="BI7" s="11">
        <f t="shared" si="23"/>
        <v>68.28</v>
      </c>
      <c r="BJ7" s="54">
        <f t="shared" si="24"/>
        <v>61.672524897480962</v>
      </c>
      <c r="BK7" s="58">
        <v>5</v>
      </c>
      <c r="BL7" s="2"/>
      <c r="BM7" s="3"/>
      <c r="BN7" s="3"/>
      <c r="BO7" s="3"/>
      <c r="BP7" s="3"/>
      <c r="BQ7" s="3"/>
      <c r="BR7" s="3"/>
      <c r="BS7" s="48">
        <f t="shared" si="25"/>
        <v>5</v>
      </c>
      <c r="BT7" s="10">
        <f t="shared" si="26"/>
        <v>0</v>
      </c>
      <c r="BU7" s="3">
        <f t="shared" si="27"/>
        <v>0</v>
      </c>
      <c r="BV7" s="11">
        <f t="shared" si="28"/>
        <v>5</v>
      </c>
      <c r="BW7" s="34">
        <f t="shared" si="29"/>
        <v>62.5</v>
      </c>
      <c r="BX7" s="12"/>
      <c r="BY7" s="2"/>
      <c r="BZ7" s="3"/>
      <c r="CA7" s="3"/>
      <c r="CB7" s="3"/>
      <c r="CC7" s="3"/>
      <c r="CD7" s="3"/>
      <c r="CE7" s="6"/>
      <c r="CF7" s="10"/>
      <c r="CG7" s="3"/>
      <c r="CH7" s="11"/>
      <c r="CI7" s="43"/>
    </row>
    <row r="8" spans="1:88" ht="15">
      <c r="A8" s="14">
        <v>5</v>
      </c>
      <c r="B8" s="14">
        <v>4</v>
      </c>
      <c r="C8" s="8" t="s">
        <v>41</v>
      </c>
      <c r="D8" s="9"/>
      <c r="E8" s="9" t="s">
        <v>33</v>
      </c>
      <c r="F8" s="42">
        <f t="shared" si="0"/>
        <v>371.19358968394039</v>
      </c>
      <c r="G8" s="51">
        <f t="shared" si="1"/>
        <v>167.07</v>
      </c>
      <c r="H8" s="21">
        <f t="shared" si="2"/>
        <v>167.07</v>
      </c>
      <c r="I8" s="7">
        <f t="shared" si="3"/>
        <v>0</v>
      </c>
      <c r="J8" s="23">
        <f t="shared" si="4"/>
        <v>0</v>
      </c>
      <c r="K8" s="12">
        <v>32.61</v>
      </c>
      <c r="L8" s="2"/>
      <c r="M8" s="3"/>
      <c r="N8" s="3"/>
      <c r="O8" s="3"/>
      <c r="P8" s="3"/>
      <c r="Q8" s="3"/>
      <c r="R8" s="13"/>
      <c r="S8" s="6">
        <f t="shared" si="5"/>
        <v>32.61</v>
      </c>
      <c r="T8" s="10">
        <f t="shared" si="6"/>
        <v>0</v>
      </c>
      <c r="U8" s="3">
        <f t="shared" si="7"/>
        <v>0</v>
      </c>
      <c r="V8" s="11">
        <f t="shared" si="8"/>
        <v>32.61</v>
      </c>
      <c r="W8" s="34">
        <f t="shared" si="9"/>
        <v>88.040478380864769</v>
      </c>
      <c r="X8" s="12">
        <v>34.14</v>
      </c>
      <c r="Y8" s="2"/>
      <c r="Z8" s="3"/>
      <c r="AA8" s="3"/>
      <c r="AB8" s="3"/>
      <c r="AC8" s="3"/>
      <c r="AD8" s="3"/>
      <c r="AE8" s="3"/>
      <c r="AF8" s="6">
        <f t="shared" si="10"/>
        <v>34.14</v>
      </c>
      <c r="AG8" s="10">
        <f t="shared" si="11"/>
        <v>0</v>
      </c>
      <c r="AH8" s="3">
        <f t="shared" si="12"/>
        <v>0</v>
      </c>
      <c r="AI8" s="11">
        <f t="shared" si="13"/>
        <v>34.14</v>
      </c>
      <c r="AJ8" s="34">
        <f t="shared" si="14"/>
        <v>85.002929115407142</v>
      </c>
      <c r="AK8" s="12">
        <v>41.06</v>
      </c>
      <c r="AL8" s="2"/>
      <c r="AM8" s="3"/>
      <c r="AN8" s="3"/>
      <c r="AO8" s="3"/>
      <c r="AP8" s="3"/>
      <c r="AQ8" s="3"/>
      <c r="AR8" s="3"/>
      <c r="AS8" s="6">
        <f t="shared" si="15"/>
        <v>41.06</v>
      </c>
      <c r="AT8" s="10">
        <f t="shared" si="16"/>
        <v>0</v>
      </c>
      <c r="AU8" s="3">
        <f t="shared" si="17"/>
        <v>0</v>
      </c>
      <c r="AV8" s="11">
        <f t="shared" si="18"/>
        <v>41.06</v>
      </c>
      <c r="AW8" s="34">
        <f t="shared" si="19"/>
        <v>85.801266439357022</v>
      </c>
      <c r="AX8" s="12">
        <v>56.26</v>
      </c>
      <c r="AY8" s="2"/>
      <c r="AZ8" s="3"/>
      <c r="BA8" s="3"/>
      <c r="BB8" s="3"/>
      <c r="BC8" s="3"/>
      <c r="BD8" s="3"/>
      <c r="BE8" s="3"/>
      <c r="BF8" s="6">
        <f t="shared" si="20"/>
        <v>56.26</v>
      </c>
      <c r="BG8" s="10">
        <f t="shared" si="21"/>
        <v>0</v>
      </c>
      <c r="BH8" s="3">
        <f t="shared" si="22"/>
        <v>0</v>
      </c>
      <c r="BI8" s="11">
        <f t="shared" si="23"/>
        <v>56.26</v>
      </c>
      <c r="BJ8" s="34">
        <f t="shared" si="24"/>
        <v>74.848915748311413</v>
      </c>
      <c r="BK8" s="58">
        <v>3</v>
      </c>
      <c r="BL8" s="2"/>
      <c r="BM8" s="3"/>
      <c r="BN8" s="3"/>
      <c r="BO8" s="3"/>
      <c r="BP8" s="3"/>
      <c r="BQ8" s="3"/>
      <c r="BR8" s="3"/>
      <c r="BS8" s="48">
        <f t="shared" si="25"/>
        <v>3</v>
      </c>
      <c r="BT8" s="10">
        <f t="shared" si="26"/>
        <v>0</v>
      </c>
      <c r="BU8" s="3">
        <f t="shared" si="27"/>
        <v>0</v>
      </c>
      <c r="BV8" s="11">
        <f t="shared" si="28"/>
        <v>3</v>
      </c>
      <c r="BW8" s="34">
        <f t="shared" si="29"/>
        <v>37.5</v>
      </c>
      <c r="BX8" s="12"/>
      <c r="BY8" s="2"/>
      <c r="BZ8" s="3"/>
      <c r="CA8" s="3"/>
      <c r="CB8" s="3"/>
      <c r="CC8" s="3"/>
      <c r="CD8" s="3"/>
      <c r="CE8" s="6">
        <f t="shared" ref="CE8:CE15" si="30">BX8+BY8</f>
        <v>0</v>
      </c>
      <c r="CF8" s="10">
        <f t="shared" ref="CF8:CF15" si="31">BY8</f>
        <v>0</v>
      </c>
      <c r="CG8" s="3">
        <f t="shared" ref="CG8:CG15" si="32">(CA8*3)+(CB8*5)+(CC8*5)+(CD8*20)</f>
        <v>0</v>
      </c>
      <c r="CH8" s="11">
        <f t="shared" ref="CH8:CH15" si="33">CE8+CF8+CG8</f>
        <v>0</v>
      </c>
      <c r="CI8" s="43" t="e">
        <f t="shared" ref="CI8:CI15" si="34">(MIN(CH$4:CH$16)/CH8)*100</f>
        <v>#DIV/0!</v>
      </c>
    </row>
    <row r="9" spans="1:88" ht="15">
      <c r="A9" s="14">
        <v>6</v>
      </c>
      <c r="B9" s="14">
        <v>5</v>
      </c>
      <c r="C9" s="8" t="s">
        <v>44</v>
      </c>
      <c r="D9" s="9"/>
      <c r="E9" s="9" t="s">
        <v>33</v>
      </c>
      <c r="F9" s="42">
        <f t="shared" si="0"/>
        <v>363.74696885840513</v>
      </c>
      <c r="G9" s="51">
        <f t="shared" si="1"/>
        <v>174.86</v>
      </c>
      <c r="H9" s="21">
        <f t="shared" si="2"/>
        <v>174.86</v>
      </c>
      <c r="I9" s="7">
        <f t="shared" si="3"/>
        <v>0</v>
      </c>
      <c r="J9" s="23">
        <f t="shared" si="4"/>
        <v>0</v>
      </c>
      <c r="K9" s="12">
        <v>30.83</v>
      </c>
      <c r="L9" s="2"/>
      <c r="M9" s="3"/>
      <c r="N9" s="3"/>
      <c r="O9" s="3"/>
      <c r="P9" s="3"/>
      <c r="Q9" s="3"/>
      <c r="R9" s="13"/>
      <c r="S9" s="6">
        <f t="shared" si="5"/>
        <v>30.83</v>
      </c>
      <c r="T9" s="10">
        <f t="shared" si="6"/>
        <v>0</v>
      </c>
      <c r="U9" s="3">
        <f t="shared" si="7"/>
        <v>0</v>
      </c>
      <c r="V9" s="11">
        <f t="shared" si="8"/>
        <v>30.83</v>
      </c>
      <c r="W9" s="34">
        <f t="shared" si="9"/>
        <v>93.123580927667859</v>
      </c>
      <c r="X9" s="12">
        <v>36.36</v>
      </c>
      <c r="Y9" s="2"/>
      <c r="Z9" s="3"/>
      <c r="AA9" s="3"/>
      <c r="AB9" s="3"/>
      <c r="AC9" s="3"/>
      <c r="AD9" s="3"/>
      <c r="AE9" s="3"/>
      <c r="AF9" s="6">
        <f t="shared" si="10"/>
        <v>36.36</v>
      </c>
      <c r="AG9" s="10">
        <f t="shared" si="11"/>
        <v>0</v>
      </c>
      <c r="AH9" s="3">
        <f t="shared" si="12"/>
        <v>0</v>
      </c>
      <c r="AI9" s="11">
        <f t="shared" si="13"/>
        <v>36.36</v>
      </c>
      <c r="AJ9" s="34">
        <f t="shared" si="14"/>
        <v>79.812981298129813</v>
      </c>
      <c r="AK9" s="12">
        <v>39.9</v>
      </c>
      <c r="AL9" s="2"/>
      <c r="AM9" s="3"/>
      <c r="AN9" s="3"/>
      <c r="AO9" s="3"/>
      <c r="AP9" s="3"/>
      <c r="AQ9" s="3"/>
      <c r="AR9" s="3"/>
      <c r="AS9" s="6">
        <f t="shared" si="15"/>
        <v>39.9</v>
      </c>
      <c r="AT9" s="10">
        <f t="shared" si="16"/>
        <v>0</v>
      </c>
      <c r="AU9" s="3">
        <f t="shared" si="17"/>
        <v>0</v>
      </c>
      <c r="AV9" s="11">
        <f t="shared" si="18"/>
        <v>39.9</v>
      </c>
      <c r="AW9" s="34">
        <f t="shared" si="19"/>
        <v>88.29573934837093</v>
      </c>
      <c r="AX9" s="12">
        <v>64.77</v>
      </c>
      <c r="AY9" s="2"/>
      <c r="AZ9" s="3"/>
      <c r="BA9" s="3"/>
      <c r="BB9" s="3"/>
      <c r="BC9" s="3"/>
      <c r="BD9" s="3"/>
      <c r="BE9" s="3"/>
      <c r="BF9" s="6">
        <f t="shared" si="20"/>
        <v>64.77</v>
      </c>
      <c r="BG9" s="10">
        <f t="shared" si="21"/>
        <v>0</v>
      </c>
      <c r="BH9" s="3">
        <f t="shared" si="22"/>
        <v>0</v>
      </c>
      <c r="BI9" s="11">
        <f t="shared" si="23"/>
        <v>64.77</v>
      </c>
      <c r="BJ9" s="54">
        <f t="shared" si="24"/>
        <v>65.014667284236523</v>
      </c>
      <c r="BK9" s="58">
        <v>3</v>
      </c>
      <c r="BL9" s="2"/>
      <c r="BM9" s="3"/>
      <c r="BN9" s="3"/>
      <c r="BO9" s="3"/>
      <c r="BP9" s="3"/>
      <c r="BQ9" s="3"/>
      <c r="BR9" s="3"/>
      <c r="BS9" s="48">
        <f t="shared" si="25"/>
        <v>3</v>
      </c>
      <c r="BT9" s="10">
        <f t="shared" si="26"/>
        <v>0</v>
      </c>
      <c r="BU9" s="3">
        <f t="shared" si="27"/>
        <v>0</v>
      </c>
      <c r="BV9" s="11">
        <f t="shared" si="28"/>
        <v>3</v>
      </c>
      <c r="BW9" s="34">
        <f t="shared" si="29"/>
        <v>37.5</v>
      </c>
      <c r="BX9" s="12"/>
      <c r="BY9" s="2"/>
      <c r="BZ9" s="3"/>
      <c r="CA9" s="3"/>
      <c r="CB9" s="3"/>
      <c r="CC9" s="3"/>
      <c r="CD9" s="3"/>
      <c r="CE9" s="6">
        <f t="shared" si="30"/>
        <v>0</v>
      </c>
      <c r="CF9" s="10">
        <f t="shared" si="31"/>
        <v>0</v>
      </c>
      <c r="CG9" s="3">
        <f t="shared" si="32"/>
        <v>0</v>
      </c>
      <c r="CH9" s="11">
        <f t="shared" si="33"/>
        <v>0</v>
      </c>
      <c r="CI9" s="43" t="e">
        <f t="shared" si="34"/>
        <v>#DIV/0!</v>
      </c>
    </row>
    <row r="10" spans="1:88" ht="15">
      <c r="A10" s="14">
        <v>7</v>
      </c>
      <c r="B10" s="14">
        <v>6</v>
      </c>
      <c r="C10" s="8" t="s">
        <v>45</v>
      </c>
      <c r="D10" s="9"/>
      <c r="E10" s="9" t="s">
        <v>33</v>
      </c>
      <c r="F10" s="42">
        <f t="shared" si="0"/>
        <v>336.85077687440065</v>
      </c>
      <c r="G10" s="51">
        <f t="shared" si="1"/>
        <v>226.53000000000003</v>
      </c>
      <c r="H10" s="21">
        <f t="shared" si="2"/>
        <v>226.53000000000003</v>
      </c>
      <c r="I10" s="7">
        <f t="shared" si="3"/>
        <v>0</v>
      </c>
      <c r="J10" s="23">
        <f t="shared" si="4"/>
        <v>0</v>
      </c>
      <c r="K10" s="12">
        <v>43.53</v>
      </c>
      <c r="L10" s="2"/>
      <c r="M10" s="3"/>
      <c r="N10" s="3"/>
      <c r="O10" s="3"/>
      <c r="P10" s="3"/>
      <c r="Q10" s="3"/>
      <c r="R10" s="13"/>
      <c r="S10" s="6">
        <f t="shared" si="5"/>
        <v>43.53</v>
      </c>
      <c r="T10" s="10">
        <f t="shared" si="6"/>
        <v>0</v>
      </c>
      <c r="U10" s="3">
        <f t="shared" si="7"/>
        <v>0</v>
      </c>
      <c r="V10" s="11">
        <f t="shared" si="8"/>
        <v>43.53</v>
      </c>
      <c r="W10" s="34">
        <f t="shared" si="9"/>
        <v>65.954514128187455</v>
      </c>
      <c r="X10" s="12">
        <v>45.2</v>
      </c>
      <c r="Y10" s="2"/>
      <c r="Z10" s="3"/>
      <c r="AA10" s="3"/>
      <c r="AB10" s="3"/>
      <c r="AC10" s="3"/>
      <c r="AD10" s="3"/>
      <c r="AE10" s="3"/>
      <c r="AF10" s="6">
        <f t="shared" si="10"/>
        <v>45.2</v>
      </c>
      <c r="AG10" s="10">
        <f t="shared" si="11"/>
        <v>0</v>
      </c>
      <c r="AH10" s="3">
        <f t="shared" si="12"/>
        <v>0</v>
      </c>
      <c r="AI10" s="11">
        <f t="shared" si="13"/>
        <v>45.2</v>
      </c>
      <c r="AJ10" s="34">
        <f t="shared" si="14"/>
        <v>64.203539823008853</v>
      </c>
      <c r="AK10" s="12">
        <v>56.04</v>
      </c>
      <c r="AL10" s="2"/>
      <c r="AM10" s="3"/>
      <c r="AN10" s="3"/>
      <c r="AO10" s="3"/>
      <c r="AP10" s="3"/>
      <c r="AQ10" s="3"/>
      <c r="AR10" s="3"/>
      <c r="AS10" s="6">
        <f t="shared" si="15"/>
        <v>56.04</v>
      </c>
      <c r="AT10" s="10">
        <f t="shared" si="16"/>
        <v>0</v>
      </c>
      <c r="AU10" s="3">
        <f t="shared" si="17"/>
        <v>0</v>
      </c>
      <c r="AV10" s="11">
        <f t="shared" si="18"/>
        <v>56.04</v>
      </c>
      <c r="AW10" s="34">
        <f t="shared" si="19"/>
        <v>62.865810135617416</v>
      </c>
      <c r="AX10" s="12">
        <v>74.760000000000005</v>
      </c>
      <c r="AY10" s="2"/>
      <c r="AZ10" s="3"/>
      <c r="BA10" s="3"/>
      <c r="BB10" s="3"/>
      <c r="BC10" s="3"/>
      <c r="BD10" s="3"/>
      <c r="BE10" s="3"/>
      <c r="BF10" s="6">
        <f t="shared" si="20"/>
        <v>74.760000000000005</v>
      </c>
      <c r="BG10" s="10">
        <f t="shared" si="21"/>
        <v>0</v>
      </c>
      <c r="BH10" s="3">
        <f t="shared" si="22"/>
        <v>0</v>
      </c>
      <c r="BI10" s="11">
        <f t="shared" si="23"/>
        <v>74.760000000000005</v>
      </c>
      <c r="BJ10" s="54">
        <f t="shared" si="24"/>
        <v>56.326912787586934</v>
      </c>
      <c r="BK10" s="58">
        <v>7</v>
      </c>
      <c r="BL10" s="2"/>
      <c r="BM10" s="3"/>
      <c r="BN10" s="3"/>
      <c r="BO10" s="3"/>
      <c r="BP10" s="3"/>
      <c r="BQ10" s="3"/>
      <c r="BR10" s="3"/>
      <c r="BS10" s="48">
        <f t="shared" si="25"/>
        <v>7</v>
      </c>
      <c r="BT10" s="10">
        <f t="shared" si="26"/>
        <v>0</v>
      </c>
      <c r="BU10" s="3">
        <f t="shared" si="27"/>
        <v>0</v>
      </c>
      <c r="BV10" s="11">
        <f t="shared" si="28"/>
        <v>7</v>
      </c>
      <c r="BW10" s="34">
        <f t="shared" si="29"/>
        <v>87.5</v>
      </c>
      <c r="BX10" s="12"/>
      <c r="BY10" s="2"/>
      <c r="BZ10" s="3"/>
      <c r="CA10" s="3"/>
      <c r="CB10" s="3"/>
      <c r="CC10" s="3"/>
      <c r="CD10" s="3"/>
      <c r="CE10" s="6">
        <f t="shared" si="30"/>
        <v>0</v>
      </c>
      <c r="CF10" s="10">
        <f t="shared" si="31"/>
        <v>0</v>
      </c>
      <c r="CG10" s="3">
        <f t="shared" si="32"/>
        <v>0</v>
      </c>
      <c r="CH10" s="11">
        <f t="shared" si="33"/>
        <v>0</v>
      </c>
      <c r="CI10" s="43" t="e">
        <f t="shared" si="34"/>
        <v>#DIV/0!</v>
      </c>
    </row>
    <row r="11" spans="1:88" ht="15">
      <c r="A11" s="14">
        <v>8</v>
      </c>
      <c r="B11" s="14">
        <v>7</v>
      </c>
      <c r="C11" s="8" t="s">
        <v>46</v>
      </c>
      <c r="D11" s="9"/>
      <c r="E11" s="9" t="s">
        <v>33</v>
      </c>
      <c r="F11" s="42">
        <f t="shared" si="0"/>
        <v>329.04310216375472</v>
      </c>
      <c r="G11" s="51">
        <f t="shared" si="1"/>
        <v>222.35000000000002</v>
      </c>
      <c r="H11" s="21">
        <f t="shared" si="2"/>
        <v>222.35000000000002</v>
      </c>
      <c r="I11" s="7">
        <f t="shared" si="3"/>
        <v>0</v>
      </c>
      <c r="J11" s="23">
        <f t="shared" si="4"/>
        <v>0</v>
      </c>
      <c r="K11" s="12">
        <v>43.78</v>
      </c>
      <c r="L11" s="2"/>
      <c r="M11" s="3"/>
      <c r="N11" s="3"/>
      <c r="O11" s="3"/>
      <c r="P11" s="3"/>
      <c r="Q11" s="3"/>
      <c r="R11" s="13"/>
      <c r="S11" s="6">
        <f t="shared" si="5"/>
        <v>43.78</v>
      </c>
      <c r="T11" s="10">
        <f t="shared" si="6"/>
        <v>0</v>
      </c>
      <c r="U11" s="3">
        <f t="shared" si="7"/>
        <v>0</v>
      </c>
      <c r="V11" s="11">
        <f t="shared" si="8"/>
        <v>43.78</v>
      </c>
      <c r="W11" s="34">
        <f t="shared" si="9"/>
        <v>65.577889447236188</v>
      </c>
      <c r="X11" s="12">
        <v>42.17</v>
      </c>
      <c r="Y11" s="2"/>
      <c r="Z11" s="3"/>
      <c r="AA11" s="3"/>
      <c r="AB11" s="3"/>
      <c r="AC11" s="3"/>
      <c r="AD11" s="3"/>
      <c r="AE11" s="3"/>
      <c r="AF11" s="6">
        <f t="shared" si="10"/>
        <v>42.17</v>
      </c>
      <c r="AG11" s="10">
        <f t="shared" si="11"/>
        <v>0</v>
      </c>
      <c r="AH11" s="3">
        <f t="shared" si="12"/>
        <v>0</v>
      </c>
      <c r="AI11" s="11">
        <f t="shared" si="13"/>
        <v>42.17</v>
      </c>
      <c r="AJ11" s="34">
        <f t="shared" si="14"/>
        <v>68.81669433246384</v>
      </c>
      <c r="AK11" s="12">
        <v>55.63</v>
      </c>
      <c r="AL11" s="2"/>
      <c r="AM11" s="3"/>
      <c r="AN11" s="3"/>
      <c r="AO11" s="3"/>
      <c r="AP11" s="3"/>
      <c r="AQ11" s="3"/>
      <c r="AR11" s="3"/>
      <c r="AS11" s="6">
        <f t="shared" si="15"/>
        <v>55.63</v>
      </c>
      <c r="AT11" s="10">
        <f t="shared" si="16"/>
        <v>0</v>
      </c>
      <c r="AU11" s="3">
        <f t="shared" si="17"/>
        <v>0</v>
      </c>
      <c r="AV11" s="11">
        <f t="shared" si="18"/>
        <v>55.63</v>
      </c>
      <c r="AW11" s="34">
        <f t="shared" si="19"/>
        <v>63.329138953801902</v>
      </c>
      <c r="AX11" s="12">
        <v>74.77</v>
      </c>
      <c r="AY11" s="2"/>
      <c r="AZ11" s="3"/>
      <c r="BA11" s="3"/>
      <c r="BB11" s="3"/>
      <c r="BC11" s="3"/>
      <c r="BD11" s="3"/>
      <c r="BE11" s="3"/>
      <c r="BF11" s="6">
        <f t="shared" si="20"/>
        <v>74.77</v>
      </c>
      <c r="BG11" s="10">
        <f t="shared" si="21"/>
        <v>0</v>
      </c>
      <c r="BH11" s="3">
        <f t="shared" si="22"/>
        <v>0</v>
      </c>
      <c r="BI11" s="11">
        <f t="shared" si="23"/>
        <v>74.77</v>
      </c>
      <c r="BJ11" s="54">
        <f t="shared" si="24"/>
        <v>56.319379430252781</v>
      </c>
      <c r="BK11" s="58">
        <v>6</v>
      </c>
      <c r="BL11" s="2"/>
      <c r="BM11" s="3"/>
      <c r="BN11" s="3"/>
      <c r="BO11" s="3"/>
      <c r="BP11" s="3"/>
      <c r="BQ11" s="3"/>
      <c r="BR11" s="3"/>
      <c r="BS11" s="48">
        <f t="shared" si="25"/>
        <v>6</v>
      </c>
      <c r="BT11" s="10">
        <f t="shared" si="26"/>
        <v>0</v>
      </c>
      <c r="BU11" s="3">
        <f t="shared" si="27"/>
        <v>0</v>
      </c>
      <c r="BV11" s="11">
        <f t="shared" si="28"/>
        <v>6</v>
      </c>
      <c r="BW11" s="34">
        <f t="shared" si="29"/>
        <v>75</v>
      </c>
      <c r="BX11" s="12"/>
      <c r="BY11" s="2"/>
      <c r="BZ11" s="3"/>
      <c r="CA11" s="3"/>
      <c r="CB11" s="3"/>
      <c r="CC11" s="3"/>
      <c r="CD11" s="3"/>
      <c r="CE11" s="6">
        <f t="shared" si="30"/>
        <v>0</v>
      </c>
      <c r="CF11" s="10">
        <f t="shared" si="31"/>
        <v>0</v>
      </c>
      <c r="CG11" s="3">
        <f t="shared" si="32"/>
        <v>0</v>
      </c>
      <c r="CH11" s="11">
        <f t="shared" si="33"/>
        <v>0</v>
      </c>
      <c r="CI11" s="43" t="e">
        <f t="shared" si="34"/>
        <v>#DIV/0!</v>
      </c>
    </row>
    <row r="12" spans="1:88" ht="15">
      <c r="A12" s="14">
        <v>9</v>
      </c>
      <c r="B12" s="14">
        <v>8</v>
      </c>
      <c r="C12" s="8" t="s">
        <v>38</v>
      </c>
      <c r="D12" s="9"/>
      <c r="E12" s="9" t="s">
        <v>33</v>
      </c>
      <c r="F12" s="42">
        <f t="shared" si="0"/>
        <v>324.5515006275669</v>
      </c>
      <c r="G12" s="51">
        <f t="shared" si="1"/>
        <v>191.57999999999998</v>
      </c>
      <c r="H12" s="21">
        <f t="shared" si="2"/>
        <v>186.57999999999998</v>
      </c>
      <c r="I12" s="7">
        <f t="shared" si="3"/>
        <v>5</v>
      </c>
      <c r="J12" s="23">
        <f t="shared" si="4"/>
        <v>0</v>
      </c>
      <c r="K12" s="12">
        <v>39.29</v>
      </c>
      <c r="L12" s="2"/>
      <c r="M12" s="3"/>
      <c r="N12" s="3"/>
      <c r="O12" s="3"/>
      <c r="P12" s="3"/>
      <c r="Q12" s="3"/>
      <c r="R12" s="13"/>
      <c r="S12" s="6">
        <f t="shared" si="5"/>
        <v>39.29</v>
      </c>
      <c r="T12" s="10">
        <f t="shared" si="6"/>
        <v>0</v>
      </c>
      <c r="U12" s="3">
        <f t="shared" si="7"/>
        <v>0</v>
      </c>
      <c r="V12" s="11">
        <f t="shared" si="8"/>
        <v>39.29</v>
      </c>
      <c r="W12" s="34">
        <f t="shared" si="9"/>
        <v>73.072028505981166</v>
      </c>
      <c r="X12" s="12">
        <v>30.59</v>
      </c>
      <c r="Y12" s="2"/>
      <c r="Z12" s="3"/>
      <c r="AA12" s="3"/>
      <c r="AB12" s="3"/>
      <c r="AC12" s="3"/>
      <c r="AD12" s="3"/>
      <c r="AE12" s="3"/>
      <c r="AF12" s="6">
        <f t="shared" si="10"/>
        <v>30.59</v>
      </c>
      <c r="AG12" s="10">
        <f t="shared" si="11"/>
        <v>0</v>
      </c>
      <c r="AH12" s="3">
        <f t="shared" si="12"/>
        <v>0</v>
      </c>
      <c r="AI12" s="11">
        <f t="shared" si="13"/>
        <v>30.59</v>
      </c>
      <c r="AJ12" s="54">
        <f t="shared" si="14"/>
        <v>94.867603792088914</v>
      </c>
      <c r="AK12" s="12">
        <v>43.76</v>
      </c>
      <c r="AL12" s="2"/>
      <c r="AM12" s="3"/>
      <c r="AN12" s="3">
        <v>1</v>
      </c>
      <c r="AO12" s="3"/>
      <c r="AP12" s="3"/>
      <c r="AQ12" s="3"/>
      <c r="AR12" s="3"/>
      <c r="AS12" s="6">
        <f t="shared" si="15"/>
        <v>43.76</v>
      </c>
      <c r="AT12" s="10">
        <f t="shared" si="16"/>
        <v>0</v>
      </c>
      <c r="AU12" s="3">
        <f t="shared" si="17"/>
        <v>5</v>
      </c>
      <c r="AV12" s="11">
        <f t="shared" si="18"/>
        <v>48.76</v>
      </c>
      <c r="AW12" s="34">
        <f t="shared" si="19"/>
        <v>72.25184577522559</v>
      </c>
      <c r="AX12" s="12">
        <v>70.94</v>
      </c>
      <c r="AY12" s="2"/>
      <c r="AZ12" s="3"/>
      <c r="BA12" s="3"/>
      <c r="BB12" s="3"/>
      <c r="BC12" s="3"/>
      <c r="BD12" s="3"/>
      <c r="BE12" s="3"/>
      <c r="BF12" s="6">
        <f t="shared" si="20"/>
        <v>70.94</v>
      </c>
      <c r="BG12" s="10">
        <f t="shared" si="21"/>
        <v>0</v>
      </c>
      <c r="BH12" s="3">
        <f t="shared" si="22"/>
        <v>0</v>
      </c>
      <c r="BI12" s="11">
        <f t="shared" si="23"/>
        <v>70.94</v>
      </c>
      <c r="BJ12" s="34">
        <f t="shared" si="24"/>
        <v>59.360022554271218</v>
      </c>
      <c r="BK12" s="58">
        <v>2</v>
      </c>
      <c r="BL12" s="2"/>
      <c r="BM12" s="3"/>
      <c r="BN12" s="3"/>
      <c r="BO12" s="3"/>
      <c r="BP12" s="3"/>
      <c r="BQ12" s="3"/>
      <c r="BR12" s="3"/>
      <c r="BS12" s="48">
        <f t="shared" si="25"/>
        <v>2</v>
      </c>
      <c r="BT12" s="10">
        <f t="shared" si="26"/>
        <v>0</v>
      </c>
      <c r="BU12" s="3">
        <f t="shared" si="27"/>
        <v>0</v>
      </c>
      <c r="BV12" s="11">
        <f t="shared" si="28"/>
        <v>2</v>
      </c>
      <c r="BW12" s="34">
        <f t="shared" si="29"/>
        <v>25</v>
      </c>
      <c r="BX12" s="12"/>
      <c r="BY12" s="2"/>
      <c r="BZ12" s="3"/>
      <c r="CA12" s="3"/>
      <c r="CB12" s="3"/>
      <c r="CC12" s="3"/>
      <c r="CD12" s="3"/>
      <c r="CE12" s="6">
        <f t="shared" si="30"/>
        <v>0</v>
      </c>
      <c r="CF12" s="10">
        <f t="shared" si="31"/>
        <v>0</v>
      </c>
      <c r="CG12" s="3">
        <f t="shared" si="32"/>
        <v>0</v>
      </c>
      <c r="CH12" s="11">
        <f t="shared" si="33"/>
        <v>0</v>
      </c>
      <c r="CI12" s="43" t="e">
        <f t="shared" si="34"/>
        <v>#DIV/0!</v>
      </c>
    </row>
    <row r="13" spans="1:88" ht="15">
      <c r="A13" s="14">
        <v>10</v>
      </c>
      <c r="B13" s="14">
        <v>9</v>
      </c>
      <c r="C13" s="8" t="s">
        <v>37</v>
      </c>
      <c r="D13" s="9"/>
      <c r="E13" s="9" t="s">
        <v>33</v>
      </c>
      <c r="F13" s="42">
        <f t="shared" si="0"/>
        <v>248.7361435883638</v>
      </c>
      <c r="G13" s="51">
        <f t="shared" si="1"/>
        <v>277.61</v>
      </c>
      <c r="H13" s="21">
        <f t="shared" si="2"/>
        <v>272.61</v>
      </c>
      <c r="I13" s="7">
        <f t="shared" si="3"/>
        <v>5</v>
      </c>
      <c r="J13" s="23">
        <f t="shared" si="4"/>
        <v>0</v>
      </c>
      <c r="K13" s="12">
        <v>45.5</v>
      </c>
      <c r="L13" s="2"/>
      <c r="M13" s="3"/>
      <c r="N13" s="3">
        <v>1</v>
      </c>
      <c r="O13" s="3"/>
      <c r="P13" s="3"/>
      <c r="Q13" s="3"/>
      <c r="R13" s="13"/>
      <c r="S13" s="6">
        <f t="shared" si="5"/>
        <v>45.5</v>
      </c>
      <c r="T13" s="10">
        <f t="shared" si="6"/>
        <v>0</v>
      </c>
      <c r="U13" s="3">
        <f t="shared" si="7"/>
        <v>5</v>
      </c>
      <c r="V13" s="11">
        <f t="shared" si="8"/>
        <v>50.5</v>
      </c>
      <c r="W13" s="34">
        <f t="shared" si="9"/>
        <v>56.851485148514854</v>
      </c>
      <c r="X13" s="12">
        <v>55.29</v>
      </c>
      <c r="Y13" s="2"/>
      <c r="Z13" s="3"/>
      <c r="AA13" s="3"/>
      <c r="AB13" s="3"/>
      <c r="AC13" s="3"/>
      <c r="AD13" s="3"/>
      <c r="AE13" s="3"/>
      <c r="AF13" s="6">
        <f t="shared" si="10"/>
        <v>55.29</v>
      </c>
      <c r="AG13" s="10">
        <f t="shared" si="11"/>
        <v>0</v>
      </c>
      <c r="AH13" s="3">
        <f t="shared" si="12"/>
        <v>0</v>
      </c>
      <c r="AI13" s="11">
        <f t="shared" si="13"/>
        <v>55.29</v>
      </c>
      <c r="AJ13" s="34">
        <f t="shared" si="14"/>
        <v>52.486887321396267</v>
      </c>
      <c r="AK13" s="12">
        <v>54.02</v>
      </c>
      <c r="AL13" s="2"/>
      <c r="AM13" s="3"/>
      <c r="AN13" s="3"/>
      <c r="AO13" s="3"/>
      <c r="AP13" s="3"/>
      <c r="AQ13" s="3"/>
      <c r="AR13" s="3"/>
      <c r="AS13" s="6">
        <f t="shared" si="15"/>
        <v>54.02</v>
      </c>
      <c r="AT13" s="10">
        <f t="shared" si="16"/>
        <v>0</v>
      </c>
      <c r="AU13" s="3">
        <f t="shared" si="17"/>
        <v>0</v>
      </c>
      <c r="AV13" s="11">
        <f t="shared" si="18"/>
        <v>54.02</v>
      </c>
      <c r="AW13" s="34">
        <f t="shared" si="19"/>
        <v>65.216586449463151</v>
      </c>
      <c r="AX13" s="12">
        <v>114.8</v>
      </c>
      <c r="AY13" s="2"/>
      <c r="AZ13" s="3"/>
      <c r="BA13" s="3"/>
      <c r="BB13" s="3"/>
      <c r="BC13" s="3"/>
      <c r="BD13" s="3"/>
      <c r="BE13" s="3"/>
      <c r="BF13" s="6">
        <f t="shared" si="20"/>
        <v>114.8</v>
      </c>
      <c r="BG13" s="10">
        <f t="shared" si="21"/>
        <v>0</v>
      </c>
      <c r="BH13" s="3">
        <f t="shared" si="22"/>
        <v>0</v>
      </c>
      <c r="BI13" s="11">
        <f t="shared" si="23"/>
        <v>114.8</v>
      </c>
      <c r="BJ13" s="34">
        <f t="shared" si="24"/>
        <v>36.681184668989545</v>
      </c>
      <c r="BK13" s="58">
        <v>3</v>
      </c>
      <c r="BL13" s="2"/>
      <c r="BM13" s="3"/>
      <c r="BN13" s="3"/>
      <c r="BO13" s="3"/>
      <c r="BP13" s="3"/>
      <c r="BQ13" s="3"/>
      <c r="BR13" s="3"/>
      <c r="BS13" s="48">
        <f t="shared" si="25"/>
        <v>3</v>
      </c>
      <c r="BT13" s="10">
        <f t="shared" si="26"/>
        <v>0</v>
      </c>
      <c r="BU13" s="3">
        <f t="shared" si="27"/>
        <v>0</v>
      </c>
      <c r="BV13" s="11">
        <f t="shared" si="28"/>
        <v>3</v>
      </c>
      <c r="BW13" s="34">
        <f t="shared" si="29"/>
        <v>37.5</v>
      </c>
      <c r="BX13" s="12"/>
      <c r="BY13" s="2"/>
      <c r="BZ13" s="3"/>
      <c r="CA13" s="3"/>
      <c r="CB13" s="3"/>
      <c r="CC13" s="3"/>
      <c r="CD13" s="3"/>
      <c r="CE13" s="6">
        <f t="shared" si="30"/>
        <v>0</v>
      </c>
      <c r="CF13" s="10">
        <f t="shared" si="31"/>
        <v>0</v>
      </c>
      <c r="CG13" s="3">
        <f t="shared" si="32"/>
        <v>0</v>
      </c>
      <c r="CH13" s="11">
        <f t="shared" si="33"/>
        <v>0</v>
      </c>
      <c r="CI13" s="43" t="e">
        <f t="shared" si="34"/>
        <v>#DIV/0!</v>
      </c>
    </row>
    <row r="14" spans="1:88" ht="15">
      <c r="A14" s="14">
        <v>11</v>
      </c>
      <c r="B14" s="14">
        <v>10</v>
      </c>
      <c r="C14" s="8" t="s">
        <v>43</v>
      </c>
      <c r="D14" s="9"/>
      <c r="E14" s="9" t="s">
        <v>33</v>
      </c>
      <c r="F14" s="42">
        <f t="shared" si="0"/>
        <v>179.35845635261964</v>
      </c>
      <c r="G14" s="51">
        <f t="shared" si="1"/>
        <v>429.14000000000004</v>
      </c>
      <c r="H14" s="21">
        <f t="shared" si="2"/>
        <v>429.14000000000004</v>
      </c>
      <c r="I14" s="7">
        <f t="shared" si="3"/>
        <v>0</v>
      </c>
      <c r="J14" s="23">
        <f t="shared" si="4"/>
        <v>0</v>
      </c>
      <c r="K14" s="12">
        <v>93.4</v>
      </c>
      <c r="L14" s="2"/>
      <c r="M14" s="3"/>
      <c r="N14" s="3"/>
      <c r="O14" s="3"/>
      <c r="P14" s="3"/>
      <c r="Q14" s="3"/>
      <c r="R14" s="13"/>
      <c r="S14" s="6">
        <f t="shared" si="5"/>
        <v>93.4</v>
      </c>
      <c r="T14" s="10">
        <f t="shared" si="6"/>
        <v>0</v>
      </c>
      <c r="U14" s="3">
        <f t="shared" si="7"/>
        <v>0</v>
      </c>
      <c r="V14" s="11">
        <f t="shared" si="8"/>
        <v>93.4</v>
      </c>
      <c r="W14" s="34">
        <f t="shared" si="9"/>
        <v>30.738758029978584</v>
      </c>
      <c r="X14" s="12">
        <v>92.71</v>
      </c>
      <c r="Y14" s="2"/>
      <c r="Z14" s="3"/>
      <c r="AA14" s="3"/>
      <c r="AB14" s="3"/>
      <c r="AC14" s="3"/>
      <c r="AD14" s="3"/>
      <c r="AE14" s="3"/>
      <c r="AF14" s="6">
        <f t="shared" si="10"/>
        <v>92.71</v>
      </c>
      <c r="AG14" s="10">
        <f t="shared" si="11"/>
        <v>0</v>
      </c>
      <c r="AH14" s="3">
        <f t="shared" si="12"/>
        <v>0</v>
      </c>
      <c r="AI14" s="11">
        <f t="shared" si="13"/>
        <v>92.71</v>
      </c>
      <c r="AJ14" s="34">
        <f t="shared" si="14"/>
        <v>31.301909179160823</v>
      </c>
      <c r="AK14" s="12">
        <v>90.34</v>
      </c>
      <c r="AL14" s="2"/>
      <c r="AM14" s="3"/>
      <c r="AN14" s="3"/>
      <c r="AO14" s="3"/>
      <c r="AP14" s="3"/>
      <c r="AQ14" s="3"/>
      <c r="AR14" s="3"/>
      <c r="AS14" s="6">
        <f t="shared" si="15"/>
        <v>90.34</v>
      </c>
      <c r="AT14" s="10">
        <f t="shared" si="16"/>
        <v>0</v>
      </c>
      <c r="AU14" s="3">
        <f t="shared" si="17"/>
        <v>0</v>
      </c>
      <c r="AV14" s="11">
        <f t="shared" si="18"/>
        <v>90.34</v>
      </c>
      <c r="AW14" s="34">
        <f t="shared" si="19"/>
        <v>38.99712198361744</v>
      </c>
      <c r="AX14" s="12">
        <v>148.69</v>
      </c>
      <c r="AY14" s="2"/>
      <c r="AZ14" s="3"/>
      <c r="BA14" s="3"/>
      <c r="BB14" s="3"/>
      <c r="BC14" s="3"/>
      <c r="BD14" s="3"/>
      <c r="BE14" s="3"/>
      <c r="BF14" s="6">
        <f t="shared" si="20"/>
        <v>148.69</v>
      </c>
      <c r="BG14" s="10">
        <f t="shared" si="21"/>
        <v>0</v>
      </c>
      <c r="BH14" s="3">
        <f t="shared" si="22"/>
        <v>0</v>
      </c>
      <c r="BI14" s="11">
        <f t="shared" si="23"/>
        <v>148.69</v>
      </c>
      <c r="BJ14" s="34">
        <f t="shared" si="24"/>
        <v>28.320667159862801</v>
      </c>
      <c r="BK14" s="58">
        <v>4</v>
      </c>
      <c r="BL14" s="2"/>
      <c r="BM14" s="3"/>
      <c r="BN14" s="3"/>
      <c r="BO14" s="3"/>
      <c r="BP14" s="3"/>
      <c r="BQ14" s="3"/>
      <c r="BR14" s="3"/>
      <c r="BS14" s="48">
        <f t="shared" si="25"/>
        <v>4</v>
      </c>
      <c r="BT14" s="10">
        <f t="shared" si="26"/>
        <v>0</v>
      </c>
      <c r="BU14" s="3">
        <f t="shared" si="27"/>
        <v>0</v>
      </c>
      <c r="BV14" s="11">
        <f t="shared" si="28"/>
        <v>4</v>
      </c>
      <c r="BW14" s="34">
        <f t="shared" si="29"/>
        <v>50</v>
      </c>
      <c r="BX14" s="12"/>
      <c r="BY14" s="2"/>
      <c r="BZ14" s="3"/>
      <c r="CA14" s="3"/>
      <c r="CB14" s="3"/>
      <c r="CC14" s="3"/>
      <c r="CD14" s="3"/>
      <c r="CE14" s="6">
        <f t="shared" si="30"/>
        <v>0</v>
      </c>
      <c r="CF14" s="10">
        <f t="shared" si="31"/>
        <v>0</v>
      </c>
      <c r="CG14" s="3">
        <f t="shared" si="32"/>
        <v>0</v>
      </c>
      <c r="CH14" s="11">
        <f t="shared" si="33"/>
        <v>0</v>
      </c>
      <c r="CI14" s="43" t="e">
        <f t="shared" si="34"/>
        <v>#DIV/0!</v>
      </c>
    </row>
    <row r="15" spans="1:88" ht="15">
      <c r="A15" s="14">
        <v>12</v>
      </c>
      <c r="B15" s="14">
        <v>11</v>
      </c>
      <c r="C15" s="8" t="s">
        <v>47</v>
      </c>
      <c r="D15" s="9"/>
      <c r="E15" s="9" t="s">
        <v>33</v>
      </c>
      <c r="F15" s="42">
        <f t="shared" si="0"/>
        <v>155.18295250395786</v>
      </c>
      <c r="G15" s="51">
        <f t="shared" si="1"/>
        <v>414.71000000000004</v>
      </c>
      <c r="H15" s="21">
        <f t="shared" si="2"/>
        <v>409.71000000000004</v>
      </c>
      <c r="I15" s="7">
        <f t="shared" si="3"/>
        <v>5</v>
      </c>
      <c r="J15" s="23">
        <f t="shared" si="4"/>
        <v>0</v>
      </c>
      <c r="K15" s="12">
        <v>87.54</v>
      </c>
      <c r="L15" s="2"/>
      <c r="M15" s="3"/>
      <c r="N15" s="3">
        <v>1</v>
      </c>
      <c r="O15" s="3"/>
      <c r="P15" s="3"/>
      <c r="Q15" s="3"/>
      <c r="R15" s="13"/>
      <c r="S15" s="6">
        <f t="shared" si="5"/>
        <v>87.54</v>
      </c>
      <c r="T15" s="10">
        <f t="shared" si="6"/>
        <v>0</v>
      </c>
      <c r="U15" s="3">
        <f t="shared" si="7"/>
        <v>5</v>
      </c>
      <c r="V15" s="11">
        <f t="shared" si="8"/>
        <v>92.54</v>
      </c>
      <c r="W15" s="34">
        <f t="shared" si="9"/>
        <v>31.02442187162308</v>
      </c>
      <c r="X15" s="12">
        <v>69.430000000000007</v>
      </c>
      <c r="Y15" s="2"/>
      <c r="Z15" s="3"/>
      <c r="AA15" s="3"/>
      <c r="AB15" s="3"/>
      <c r="AC15" s="3"/>
      <c r="AD15" s="3"/>
      <c r="AE15" s="3"/>
      <c r="AF15" s="6">
        <f t="shared" si="10"/>
        <v>69.430000000000007</v>
      </c>
      <c r="AG15" s="10">
        <f t="shared" si="11"/>
        <v>0</v>
      </c>
      <c r="AH15" s="3">
        <f t="shared" si="12"/>
        <v>0</v>
      </c>
      <c r="AI15" s="11">
        <f t="shared" si="13"/>
        <v>69.430000000000007</v>
      </c>
      <c r="AJ15" s="34">
        <f t="shared" si="14"/>
        <v>41.797493878726769</v>
      </c>
      <c r="AK15" s="12">
        <v>76.98</v>
      </c>
      <c r="AL15" s="2"/>
      <c r="AM15" s="3"/>
      <c r="AN15" s="3"/>
      <c r="AO15" s="3"/>
      <c r="AP15" s="3"/>
      <c r="AQ15" s="3"/>
      <c r="AR15" s="3"/>
      <c r="AS15" s="6">
        <f t="shared" si="15"/>
        <v>76.98</v>
      </c>
      <c r="AT15" s="10">
        <f t="shared" si="16"/>
        <v>0</v>
      </c>
      <c r="AU15" s="3">
        <f t="shared" si="17"/>
        <v>0</v>
      </c>
      <c r="AV15" s="11">
        <f t="shared" si="18"/>
        <v>76.98</v>
      </c>
      <c r="AW15" s="34">
        <f t="shared" si="19"/>
        <v>45.765133800987265</v>
      </c>
      <c r="AX15" s="12">
        <v>174.76</v>
      </c>
      <c r="AY15" s="2"/>
      <c r="AZ15" s="3"/>
      <c r="BA15" s="3"/>
      <c r="BB15" s="3"/>
      <c r="BC15" s="3"/>
      <c r="BD15" s="3"/>
      <c r="BE15" s="3"/>
      <c r="BF15" s="6">
        <f t="shared" si="20"/>
        <v>174.76</v>
      </c>
      <c r="BG15" s="10">
        <f t="shared" si="21"/>
        <v>0</v>
      </c>
      <c r="BH15" s="3">
        <f t="shared" si="22"/>
        <v>0</v>
      </c>
      <c r="BI15" s="11">
        <f t="shared" si="23"/>
        <v>174.76</v>
      </c>
      <c r="BJ15" s="34">
        <f t="shared" si="24"/>
        <v>24.095902952620737</v>
      </c>
      <c r="BK15" s="58">
        <v>1</v>
      </c>
      <c r="BL15" s="2"/>
      <c r="BM15" s="3"/>
      <c r="BN15" s="3"/>
      <c r="BO15" s="3"/>
      <c r="BP15" s="3"/>
      <c r="BQ15" s="3"/>
      <c r="BR15" s="3"/>
      <c r="BS15" s="48">
        <f t="shared" si="25"/>
        <v>1</v>
      </c>
      <c r="BT15" s="10">
        <f t="shared" si="26"/>
        <v>0</v>
      </c>
      <c r="BU15" s="3">
        <f t="shared" si="27"/>
        <v>0</v>
      </c>
      <c r="BV15" s="11">
        <f t="shared" si="28"/>
        <v>1</v>
      </c>
      <c r="BW15" s="34">
        <f t="shared" si="29"/>
        <v>12.5</v>
      </c>
      <c r="BX15" s="12"/>
      <c r="BY15" s="2"/>
      <c r="BZ15" s="3"/>
      <c r="CA15" s="3"/>
      <c r="CB15" s="3"/>
      <c r="CC15" s="3"/>
      <c r="CD15" s="3"/>
      <c r="CE15" s="6">
        <f t="shared" si="30"/>
        <v>0</v>
      </c>
      <c r="CF15" s="10">
        <f t="shared" si="31"/>
        <v>0</v>
      </c>
      <c r="CG15" s="3">
        <f t="shared" si="32"/>
        <v>0</v>
      </c>
      <c r="CH15" s="11">
        <f t="shared" si="33"/>
        <v>0</v>
      </c>
      <c r="CI15" s="43" t="e">
        <f t="shared" si="34"/>
        <v>#DIV/0!</v>
      </c>
    </row>
    <row r="16" spans="1:88" ht="15">
      <c r="A16" s="14">
        <v>13</v>
      </c>
      <c r="B16" s="14">
        <v>1</v>
      </c>
      <c r="C16" s="8" t="s">
        <v>42</v>
      </c>
      <c r="D16" s="9"/>
      <c r="E16" s="9" t="s">
        <v>34</v>
      </c>
      <c r="F16" s="42">
        <f t="shared" si="0"/>
        <v>100.2076129228693</v>
      </c>
      <c r="G16" s="51">
        <f t="shared" si="1"/>
        <v>590.18000000000006</v>
      </c>
      <c r="H16" s="21">
        <f t="shared" si="2"/>
        <v>590.18000000000006</v>
      </c>
      <c r="I16" s="7">
        <f t="shared" si="3"/>
        <v>0</v>
      </c>
      <c r="J16" s="23">
        <f t="shared" si="4"/>
        <v>0</v>
      </c>
      <c r="K16" s="12">
        <v>97.97</v>
      </c>
      <c r="L16" s="2"/>
      <c r="M16" s="3"/>
      <c r="N16" s="3"/>
      <c r="O16" s="3"/>
      <c r="P16" s="3"/>
      <c r="Q16" s="3"/>
      <c r="R16" s="13"/>
      <c r="S16" s="6">
        <f t="shared" si="5"/>
        <v>97.97</v>
      </c>
      <c r="T16" s="10">
        <f t="shared" si="6"/>
        <v>0</v>
      </c>
      <c r="U16" s="3">
        <f t="shared" si="7"/>
        <v>0</v>
      </c>
      <c r="V16" s="11">
        <f t="shared" si="8"/>
        <v>97.97</v>
      </c>
      <c r="W16" s="34">
        <f t="shared" si="9"/>
        <v>29.304889251811776</v>
      </c>
      <c r="X16" s="12">
        <v>110.07</v>
      </c>
      <c r="Y16" s="2"/>
      <c r="Z16" s="3"/>
      <c r="AA16" s="3"/>
      <c r="AB16" s="3"/>
      <c r="AC16" s="3"/>
      <c r="AD16" s="3"/>
      <c r="AE16" s="3"/>
      <c r="AF16" s="6">
        <f t="shared" si="10"/>
        <v>110.07</v>
      </c>
      <c r="AG16" s="10">
        <f t="shared" si="11"/>
        <v>0</v>
      </c>
      <c r="AH16" s="3">
        <f t="shared" si="12"/>
        <v>0</v>
      </c>
      <c r="AI16" s="11">
        <f t="shared" si="13"/>
        <v>110.07</v>
      </c>
      <c r="AJ16" s="34">
        <f t="shared" si="14"/>
        <v>26.365040428818027</v>
      </c>
      <c r="AK16" s="12">
        <v>48.53</v>
      </c>
      <c r="AL16" s="2"/>
      <c r="AM16" s="3"/>
      <c r="AN16" s="3"/>
      <c r="AO16" s="3"/>
      <c r="AP16" s="3"/>
      <c r="AQ16" s="3"/>
      <c r="AR16" s="3"/>
      <c r="AS16" s="6">
        <v>125.14</v>
      </c>
      <c r="AT16" s="10">
        <f t="shared" si="16"/>
        <v>0</v>
      </c>
      <c r="AU16" s="3">
        <f t="shared" si="17"/>
        <v>0</v>
      </c>
      <c r="AV16" s="11">
        <f t="shared" si="18"/>
        <v>125.14</v>
      </c>
      <c r="AW16" s="34">
        <f t="shared" si="19"/>
        <v>28.152469234457406</v>
      </c>
      <c r="AX16" s="12">
        <v>257</v>
      </c>
      <c r="AY16" s="2"/>
      <c r="AZ16" s="3"/>
      <c r="BA16" s="3"/>
      <c r="BB16" s="3"/>
      <c r="BC16" s="3"/>
      <c r="BD16" s="3"/>
      <c r="BE16" s="3"/>
      <c r="BF16" s="6">
        <f t="shared" si="20"/>
        <v>257</v>
      </c>
      <c r="BG16" s="10">
        <f t="shared" si="21"/>
        <v>0</v>
      </c>
      <c r="BH16" s="3">
        <f t="shared" si="22"/>
        <v>0</v>
      </c>
      <c r="BI16" s="11">
        <f t="shared" si="23"/>
        <v>257</v>
      </c>
      <c r="BJ16" s="34">
        <f t="shared" si="24"/>
        <v>16.3852140077821</v>
      </c>
      <c r="BK16" s="58">
        <v>0</v>
      </c>
      <c r="BL16" s="2"/>
      <c r="BM16" s="3"/>
      <c r="BN16" s="3"/>
      <c r="BO16" s="3"/>
      <c r="BP16" s="3"/>
      <c r="BQ16" s="3"/>
      <c r="BR16" s="3"/>
      <c r="BS16" s="48">
        <f t="shared" si="25"/>
        <v>0</v>
      </c>
      <c r="BT16" s="10">
        <f t="shared" si="26"/>
        <v>0</v>
      </c>
      <c r="BU16" s="3">
        <f t="shared" si="27"/>
        <v>0</v>
      </c>
      <c r="BV16" s="11">
        <f t="shared" si="28"/>
        <v>0</v>
      </c>
      <c r="BW16" s="34">
        <f t="shared" si="29"/>
        <v>0</v>
      </c>
      <c r="BX16" s="12"/>
      <c r="BY16" s="2"/>
      <c r="BZ16" s="3"/>
      <c r="CA16" s="3"/>
      <c r="CB16" s="3"/>
      <c r="CC16" s="3"/>
      <c r="CD16" s="3"/>
      <c r="CE16" s="6"/>
      <c r="CF16" s="10"/>
      <c r="CG16" s="3"/>
      <c r="CH16" s="11"/>
      <c r="CI16" s="43"/>
    </row>
    <row r="17" spans="1:49">
      <c r="D17" s="9"/>
    </row>
    <row r="18" spans="1:49">
      <c r="A18" s="5">
        <v>13</v>
      </c>
      <c r="C18" s="35" t="s">
        <v>31</v>
      </c>
      <c r="AW18" s="55"/>
    </row>
  </sheetData>
  <sortState ref="A4:BW21">
    <sortCondition descending="1" ref="F4:F21"/>
  </sortState>
  <mergeCells count="6">
    <mergeCell ref="BK1:BW1"/>
    <mergeCell ref="F1:J1"/>
    <mergeCell ref="K1:W1"/>
    <mergeCell ref="X1:AJ1"/>
    <mergeCell ref="AK1:AW1"/>
    <mergeCell ref="AX1:BJ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Division</vt:lpstr>
      <vt:lpstr>Overall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Dave Rosen</cp:lastModifiedBy>
  <cp:lastPrinted>2013-08-25T15:34:29Z</cp:lastPrinted>
  <dcterms:created xsi:type="dcterms:W3CDTF">2010-05-02T17:04:59Z</dcterms:created>
  <dcterms:modified xsi:type="dcterms:W3CDTF">2014-02-23T16:03:31Z</dcterms:modified>
</cp:coreProperties>
</file>