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24" i="1" l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N24" i="1" l="1"/>
  <c r="DC24" i="1"/>
  <c r="CR24" i="1"/>
  <c r="CF24" i="1"/>
  <c r="BR24" i="1"/>
  <c r="I24" i="1"/>
  <c r="BD24" i="1"/>
  <c r="AP24" i="1"/>
  <c r="AA24" i="1"/>
  <c r="H24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J9" i="1"/>
  <c r="X9" i="1"/>
  <c r="Y9" i="1"/>
  <c r="Z9" i="1"/>
  <c r="AM9" i="1"/>
  <c r="AN9" i="1"/>
  <c r="AO9" i="1"/>
  <c r="BA9" i="1"/>
  <c r="BB9" i="1"/>
  <c r="BC9" i="1"/>
  <c r="BO9" i="1"/>
  <c r="BP9" i="1"/>
  <c r="BQ9" i="1"/>
  <c r="CC9" i="1"/>
  <c r="CD9" i="1"/>
  <c r="CE9" i="1"/>
  <c r="CO9" i="1"/>
  <c r="CP9" i="1"/>
  <c r="CQ9" i="1"/>
  <c r="CZ9" i="1"/>
  <c r="DA9" i="1"/>
  <c r="DB9" i="1"/>
  <c r="DK9" i="1"/>
  <c r="DL9" i="1"/>
  <c r="DM9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G24" i="1" l="1"/>
  <c r="I7" i="1"/>
  <c r="BR7" i="1"/>
  <c r="CR7" i="1"/>
  <c r="BD7" i="1"/>
  <c r="DC9" i="1"/>
  <c r="BR9" i="1"/>
  <c r="BD9" i="1"/>
  <c r="H9" i="1"/>
  <c r="CF9" i="1"/>
  <c r="AA9" i="1"/>
  <c r="CF7" i="1"/>
  <c r="DN7" i="1"/>
  <c r="DN9" i="1"/>
  <c r="I9" i="1"/>
  <c r="AA7" i="1"/>
  <c r="CR9" i="1"/>
  <c r="H7" i="1"/>
  <c r="G7" i="1" s="1"/>
  <c r="AP7" i="1"/>
  <c r="DC7" i="1"/>
  <c r="BD23" i="1"/>
  <c r="DC23" i="1"/>
  <c r="AP9" i="1"/>
  <c r="H23" i="1"/>
  <c r="CF23" i="1"/>
  <c r="AP23" i="1"/>
  <c r="DN23" i="1"/>
  <c r="BR23" i="1"/>
  <c r="CR23" i="1"/>
  <c r="AA23" i="1"/>
  <c r="I23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G9" i="1" l="1"/>
  <c r="G23" i="1"/>
  <c r="AA8" i="1"/>
  <c r="BR8" i="1"/>
  <c r="CF19" i="1"/>
  <c r="AP22" i="1"/>
  <c r="DN8" i="1"/>
  <c r="BD21" i="1"/>
  <c r="CF21" i="1"/>
  <c r="CF8" i="1"/>
  <c r="I8" i="1"/>
  <c r="DN21" i="1"/>
  <c r="CR8" i="1"/>
  <c r="DC21" i="1"/>
  <c r="DC8" i="1"/>
  <c r="H8" i="1"/>
  <c r="BD8" i="1"/>
  <c r="CR21" i="1"/>
  <c r="I21" i="1"/>
  <c r="BR21" i="1"/>
  <c r="H21" i="1"/>
  <c r="AA21" i="1"/>
  <c r="AP21" i="1"/>
  <c r="AP8" i="1"/>
  <c r="BD15" i="1"/>
  <c r="CR15" i="1"/>
  <c r="AA15" i="1"/>
  <c r="DN22" i="1"/>
  <c r="DC22" i="1"/>
  <c r="CF15" i="1"/>
  <c r="DN19" i="1"/>
  <c r="CR22" i="1"/>
  <c r="DC19" i="1"/>
  <c r="DN15" i="1"/>
  <c r="CR19" i="1"/>
  <c r="AA22" i="1"/>
  <c r="BR22" i="1"/>
  <c r="I15" i="1"/>
  <c r="BR15" i="1"/>
  <c r="DC15" i="1"/>
  <c r="I22" i="1"/>
  <c r="CF22" i="1"/>
  <c r="H22" i="1"/>
  <c r="BD22" i="1"/>
  <c r="I19" i="1"/>
  <c r="BR19" i="1"/>
  <c r="BD19" i="1"/>
  <c r="H19" i="1"/>
  <c r="AA19" i="1"/>
  <c r="AP19" i="1"/>
  <c r="H15" i="1"/>
  <c r="AP15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G8" i="1" l="1"/>
  <c r="G21" i="1"/>
  <c r="G15" i="1"/>
  <c r="G22" i="1"/>
  <c r="G19" i="1"/>
  <c r="BR6" i="1"/>
  <c r="DN11" i="1"/>
  <c r="AA11" i="1"/>
  <c r="CF11" i="1"/>
  <c r="CF6" i="1"/>
  <c r="DC6" i="1"/>
  <c r="DC18" i="1"/>
  <c r="BR11" i="1"/>
  <c r="CR18" i="1"/>
  <c r="I11" i="1"/>
  <c r="DC11" i="1"/>
  <c r="DC16" i="1"/>
  <c r="I12" i="1"/>
  <c r="BR12" i="1"/>
  <c r="CR12" i="1"/>
  <c r="AA18" i="1"/>
  <c r="BD11" i="1"/>
  <c r="CR11" i="1"/>
  <c r="AP16" i="1"/>
  <c r="CR16" i="1"/>
  <c r="DN18" i="1"/>
  <c r="AA17" i="1"/>
  <c r="I17" i="1"/>
  <c r="BR17" i="1"/>
  <c r="CR17" i="1"/>
  <c r="H11" i="1"/>
  <c r="AA6" i="1"/>
  <c r="I6" i="1"/>
  <c r="H6" i="1"/>
  <c r="BD6" i="1"/>
  <c r="CR6" i="1"/>
  <c r="DN6" i="1"/>
  <c r="AP11" i="1"/>
  <c r="AP6" i="1"/>
  <c r="BD12" i="1"/>
  <c r="DN12" i="1"/>
  <c r="BD17" i="1"/>
  <c r="DN17" i="1"/>
  <c r="I18" i="1"/>
  <c r="DC12" i="1"/>
  <c r="AP18" i="1"/>
  <c r="CF17" i="1"/>
  <c r="DC17" i="1"/>
  <c r="H17" i="1"/>
  <c r="AP17" i="1"/>
  <c r="CF18" i="1"/>
  <c r="BR18" i="1"/>
  <c r="BD18" i="1"/>
  <c r="H18" i="1"/>
  <c r="DN13" i="1"/>
  <c r="AA16" i="1"/>
  <c r="CF16" i="1"/>
  <c r="DN16" i="1"/>
  <c r="CF12" i="1"/>
  <c r="H12" i="1"/>
  <c r="AA12" i="1"/>
  <c r="AP12" i="1"/>
  <c r="DC13" i="1"/>
  <c r="I16" i="1"/>
  <c r="BR16" i="1"/>
  <c r="H16" i="1"/>
  <c r="BD16" i="1"/>
  <c r="AP13" i="1"/>
  <c r="BR13" i="1"/>
  <c r="CR13" i="1"/>
  <c r="BD13" i="1"/>
  <c r="CF13" i="1"/>
  <c r="I13" i="1"/>
  <c r="AA13" i="1"/>
  <c r="H13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11" i="1" l="1"/>
  <c r="G6" i="1"/>
  <c r="G17" i="1"/>
  <c r="G12" i="1"/>
  <c r="G18" i="1"/>
  <c r="G16" i="1"/>
  <c r="G13" i="1"/>
  <c r="CF7" i="2"/>
  <c r="DC7" i="2"/>
  <c r="DN7" i="2"/>
  <c r="CR7" i="2"/>
  <c r="BR7" i="2"/>
  <c r="I7" i="2"/>
  <c r="BD7" i="2"/>
  <c r="H7" i="2"/>
  <c r="AA7" i="2"/>
  <c r="AP7" i="2"/>
  <c r="G7" i="2" l="1"/>
  <c r="DM20" i="1" l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CF20" i="1" l="1"/>
  <c r="BR20" i="1"/>
  <c r="DN20" i="1"/>
  <c r="DC20" i="1"/>
  <c r="AP20" i="1"/>
  <c r="CR20" i="1"/>
  <c r="I20" i="1"/>
  <c r="AA20" i="1"/>
  <c r="BD20" i="1"/>
  <c r="BS7" i="2" l="1"/>
  <c r="CG7" i="2" l="1"/>
  <c r="BE7" i="2"/>
  <c r="AQ7" i="2"/>
  <c r="AB7" i="2"/>
  <c r="F7" i="2" l="1"/>
  <c r="DL14" i="1"/>
  <c r="DA14" i="1"/>
  <c r="CP14" i="1"/>
  <c r="CD14" i="1"/>
  <c r="BP14" i="1"/>
  <c r="BB14" i="1"/>
  <c r="AN14" i="1"/>
  <c r="Y14" i="1"/>
  <c r="H20" i="1"/>
  <c r="G20" i="1" s="1"/>
  <c r="CE14" i="1"/>
  <c r="BQ14" i="1"/>
  <c r="BC14" i="1"/>
  <c r="AO14" i="1"/>
  <c r="Z14" i="1"/>
  <c r="X14" i="1"/>
  <c r="AM14" i="1"/>
  <c r="BA14" i="1"/>
  <c r="BO14" i="1"/>
  <c r="CC14" i="1"/>
  <c r="CO14" i="1"/>
  <c r="CZ14" i="1"/>
  <c r="DK14" i="1"/>
  <c r="CQ14" i="1"/>
  <c r="DB14" i="1"/>
  <c r="DM14" i="1"/>
  <c r="J14" i="1"/>
  <c r="DN14" i="1" l="1"/>
  <c r="BR14" i="1"/>
  <c r="BS24" i="1" s="1"/>
  <c r="DC14" i="1"/>
  <c r="CR14" i="1"/>
  <c r="AP14" i="1"/>
  <c r="AQ24" i="1" s="1"/>
  <c r="CF14" i="1"/>
  <c r="CG24" i="1" s="1"/>
  <c r="H14" i="1"/>
  <c r="I14" i="1"/>
  <c r="AA14" i="1"/>
  <c r="AB24" i="1" s="1"/>
  <c r="BD14" i="1"/>
  <c r="BE24" i="1" s="1"/>
  <c r="F24" i="1" l="1"/>
  <c r="CG9" i="1"/>
  <c r="CG7" i="1"/>
  <c r="AB9" i="1"/>
  <c r="AB7" i="1"/>
  <c r="BE9" i="1"/>
  <c r="BE7" i="1"/>
  <c r="BS9" i="1"/>
  <c r="BS7" i="1"/>
  <c r="AQ9" i="1"/>
  <c r="AQ7" i="1"/>
  <c r="BE23" i="1"/>
  <c r="CG23" i="1"/>
  <c r="AB23" i="1"/>
  <c r="AQ23" i="1"/>
  <c r="BS23" i="1"/>
  <c r="BE8" i="1"/>
  <c r="BE21" i="1"/>
  <c r="BS8" i="1"/>
  <c r="BS21" i="1"/>
  <c r="AQ8" i="1"/>
  <c r="AQ21" i="1"/>
  <c r="CG21" i="1"/>
  <c r="CG8" i="1"/>
  <c r="AB8" i="1"/>
  <c r="AB21" i="1"/>
  <c r="CG15" i="1"/>
  <c r="CG19" i="1"/>
  <c r="CG22" i="1"/>
  <c r="AB15" i="1"/>
  <c r="AB22" i="1"/>
  <c r="AB19" i="1"/>
  <c r="AQ15" i="1"/>
  <c r="AQ22" i="1"/>
  <c r="AQ19" i="1"/>
  <c r="BE15" i="1"/>
  <c r="BE19" i="1"/>
  <c r="BE22" i="1"/>
  <c r="BS15" i="1"/>
  <c r="BS19" i="1"/>
  <c r="BS22" i="1"/>
  <c r="BS11" i="1"/>
  <c r="CG11" i="1"/>
  <c r="AQ6" i="1"/>
  <c r="BS6" i="1"/>
  <c r="BE6" i="1"/>
  <c r="AQ17" i="1"/>
  <c r="AB11" i="1"/>
  <c r="AQ11" i="1"/>
  <c r="BE11" i="1"/>
  <c r="AB6" i="1"/>
  <c r="CG6" i="1"/>
  <c r="BS17" i="1"/>
  <c r="AB17" i="1"/>
  <c r="BE17" i="1"/>
  <c r="CG17" i="1"/>
  <c r="AB18" i="1"/>
  <c r="CG18" i="1"/>
  <c r="BS18" i="1"/>
  <c r="AQ18" i="1"/>
  <c r="BE18" i="1"/>
  <c r="BS16" i="1"/>
  <c r="AQ12" i="1"/>
  <c r="AB16" i="1"/>
  <c r="AB12" i="1"/>
  <c r="CG16" i="1"/>
  <c r="CG12" i="1"/>
  <c r="BE12" i="1"/>
  <c r="BE13" i="1"/>
  <c r="AB13" i="1"/>
  <c r="AQ16" i="1"/>
  <c r="BE16" i="1"/>
  <c r="AQ13" i="1"/>
  <c r="BS13" i="1"/>
  <c r="CG13" i="1"/>
  <c r="AQ20" i="1"/>
  <c r="AB20" i="1"/>
  <c r="BE20" i="1"/>
  <c r="CG20" i="1"/>
  <c r="BS20" i="1"/>
  <c r="BE14" i="1"/>
  <c r="G14" i="1"/>
  <c r="BS14" i="1"/>
  <c r="CG14" i="1"/>
  <c r="AB14" i="1"/>
  <c r="AQ14" i="1"/>
  <c r="F9" i="1" l="1"/>
  <c r="F7" i="1"/>
  <c r="F23" i="1"/>
  <c r="F8" i="1"/>
  <c r="F21" i="1"/>
  <c r="F22" i="1"/>
  <c r="F15" i="1"/>
  <c r="F19" i="1"/>
  <c r="F18" i="1"/>
  <c r="F16" i="1"/>
  <c r="F20" i="1"/>
  <c r="F17" i="1"/>
  <c r="F6" i="1"/>
  <c r="F11" i="1"/>
  <c r="F13" i="1"/>
  <c r="F14" i="1"/>
  <c r="F12" i="1"/>
</calcChain>
</file>

<file path=xl/sharedStrings.xml><?xml version="1.0" encoding="utf-8"?>
<sst xmlns="http://schemas.openxmlformats.org/spreadsheetml/2006/main" count="324" uniqueCount="66">
  <si>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</si>
  <si>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</si>
  <si>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</si>
  <si>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</si>
  <si>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</si>
  <si>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</si>
  <si>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</si>
  <si>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</si>
  <si>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</si>
  <si>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</si>
  <si>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</si>
  <si>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</si>
  <si>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</si>
  <si>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</si>
  <si>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</si>
  <si>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</si>
  <si>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</si>
  <si>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</si>
  <si>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</si>
  <si>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</si>
  <si>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</si>
  <si>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</si>
  <si>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</si>
  <si>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</si>
  <si>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</si>
  <si>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</si>
  <si>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</si>
  <si>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</si>
  <si>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</si>
  <si>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</si>
  <si>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</si>
  <si>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</si>
  <si>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</si>
  <si>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</si>
  <si>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</si>
  <si>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</si>
  <si>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</si>
  <si>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</si>
  <si>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</si>
  <si>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</si>
  <si>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</si>
  <si>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</si>
  <si>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</si>
  <si>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</si>
  <si>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</si>
  <si>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Juan M</t>
  </si>
  <si>
    <t>Iron Division</t>
  </si>
  <si>
    <t>Kirk S.</t>
  </si>
  <si>
    <t>Gary R</t>
  </si>
  <si>
    <t>Dwain M.</t>
  </si>
  <si>
    <t>Karl S.</t>
  </si>
  <si>
    <t>Steve C.</t>
  </si>
  <si>
    <t>Jim M.</t>
  </si>
  <si>
    <t>Juan M.</t>
  </si>
  <si>
    <t>Frank G.</t>
  </si>
  <si>
    <t>JP A.</t>
  </si>
  <si>
    <t>Michael M.</t>
  </si>
  <si>
    <t>Jason P.</t>
  </si>
  <si>
    <t>Mark D.</t>
  </si>
  <si>
    <t>Cory C.</t>
  </si>
  <si>
    <t>Brian M.</t>
  </si>
  <si>
    <t>TAVOR</t>
  </si>
  <si>
    <t>Mark P.</t>
  </si>
  <si>
    <t>Rich N.</t>
  </si>
  <si>
    <t>SCAR</t>
  </si>
  <si>
    <t>Dave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</si>
</sst>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6"/>
  <sheetViews>
    <sheetView tabSelected="1" workbookViewId="0">
      <selection activeCell="C19" sqref="C19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/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">
      <c r="A5" s="14"/>
      <c r="B5" s="14"/>
      <c r="C5" s="49" t="s">
        <v>35</v>
      </c>
      <c r="D5" s="9"/>
      <c r="E5" s="30"/>
      <c r="F5" s="46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5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5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5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5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5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2</v>
      </c>
      <c r="B6" s="14">
        <v>1</v>
      </c>
      <c r="C6" s="8" t="s">
        <v>47</v>
      </c>
      <c r="D6" s="31" t="s">
        <v>32</v>
      </c>
      <c r="E6" s="30" t="s">
        <v>33</v>
      </c>
      <c r="F6" s="46">
        <f xml:space="preserve"> AB6+AQ6+BE6+BS6+CG6</f>
        <v>361.50908918567603</v>
      </c>
      <c r="G6" s="29">
        <f>H6+I6+J6</f>
        <v>387.34</v>
      </c>
      <c r="H6" s="22">
        <f>X6+AM6+BA6+BO6+CC6+CO6+CZ6+DK6</f>
        <v>180.33999999999997</v>
      </c>
      <c r="I6" s="7">
        <f>Z6+AO6+BC6+BQ6+CE6+CQ6+DB6+DM6</f>
        <v>80</v>
      </c>
      <c r="J6" s="24">
        <f>R6+AG6+AU6+BI6+BW6+CJ6+CU6+DF6</f>
        <v>127</v>
      </c>
      <c r="K6" s="12">
        <v>54.04</v>
      </c>
      <c r="L6" s="2"/>
      <c r="M6" s="2"/>
      <c r="N6" s="2"/>
      <c r="O6" s="2"/>
      <c r="P6" s="2"/>
      <c r="Q6" s="2"/>
      <c r="R6" s="3">
        <v>50</v>
      </c>
      <c r="S6" s="3"/>
      <c r="T6" s="3"/>
      <c r="U6" s="3"/>
      <c r="V6" s="3"/>
      <c r="W6" s="13"/>
      <c r="X6" s="6">
        <f>K6+L6+M6+N6+O6+P6+Q6</f>
        <v>54.04</v>
      </c>
      <c r="Y6" s="10">
        <f>R6</f>
        <v>50</v>
      </c>
      <c r="Z6" s="3">
        <f>(S6*5)+(T6*10)+(U6*15)+(V6*10)+(W6*20)</f>
        <v>0</v>
      </c>
      <c r="AA6" s="33">
        <f>X6+Y6+Z6</f>
        <v>104.03999999999999</v>
      </c>
      <c r="AB6" s="45">
        <f>(MIN(AA$5:AA$24)/AA6)*100</f>
        <v>54.978854286812776</v>
      </c>
      <c r="AC6" s="12">
        <v>51.91</v>
      </c>
      <c r="AD6" s="2"/>
      <c r="AE6" s="2"/>
      <c r="AF6" s="2"/>
      <c r="AG6" s="3">
        <v>10</v>
      </c>
      <c r="AH6" s="3"/>
      <c r="AI6" s="3"/>
      <c r="AJ6" s="3"/>
      <c r="AK6" s="3"/>
      <c r="AL6" s="3"/>
      <c r="AM6" s="6">
        <f>AC6+AD6+AE6+AF6</f>
        <v>51.91</v>
      </c>
      <c r="AN6" s="10">
        <f>AG6</f>
        <v>10</v>
      </c>
      <c r="AO6" s="3">
        <f>(AH6*5)+(AI6*10)+(AJ6*15)+(AK6*10)+(AL6*20)</f>
        <v>0</v>
      </c>
      <c r="AP6" s="11">
        <f>AM6+AN6+AO6</f>
        <v>61.91</v>
      </c>
      <c r="AQ6" s="45">
        <f>(MIN(AP$5:AP$24)/AP6)*100</f>
        <v>86.625747052172514</v>
      </c>
      <c r="AR6" s="12">
        <v>12.52</v>
      </c>
      <c r="AS6" s="2"/>
      <c r="AT6" s="2"/>
      <c r="AU6" s="3">
        <v>4</v>
      </c>
      <c r="AV6" s="3"/>
      <c r="AW6" s="3"/>
      <c r="AX6" s="3"/>
      <c r="AY6" s="3"/>
      <c r="AZ6" s="3"/>
      <c r="BA6" s="6">
        <f>AR6+AS6+AT6</f>
        <v>12.52</v>
      </c>
      <c r="BB6" s="10">
        <f>AU6</f>
        <v>4</v>
      </c>
      <c r="BC6" s="3">
        <f>(AV6*5)+(AW6*10)+(AX6*15)+(AY6*10)+(AZ6*20)</f>
        <v>0</v>
      </c>
      <c r="BD6" s="11">
        <f>BA6+BB6+BC6</f>
        <v>16.52</v>
      </c>
      <c r="BE6" s="45">
        <f>(MIN(BD$5:BD$24)/BD6)*100</f>
        <v>100</v>
      </c>
      <c r="BF6" s="12">
        <v>23.33</v>
      </c>
      <c r="BG6" s="2"/>
      <c r="BH6" s="2"/>
      <c r="BI6" s="3">
        <v>60</v>
      </c>
      <c r="BJ6" s="3">
        <v>1</v>
      </c>
      <c r="BK6" s="3">
        <v>3</v>
      </c>
      <c r="BL6" s="3">
        <v>3</v>
      </c>
      <c r="BM6" s="3"/>
      <c r="BN6" s="3"/>
      <c r="BO6" s="6">
        <f>BF6+BG6+BH6</f>
        <v>23.33</v>
      </c>
      <c r="BP6" s="10">
        <f>BI6</f>
        <v>60</v>
      </c>
      <c r="BQ6" s="3">
        <f>(BJ6*5)+(BK6*10)+(BL6*15)+(BM6*10)+(BN6*20)</f>
        <v>80</v>
      </c>
      <c r="BR6" s="33">
        <f>BO6+BP6+BQ6</f>
        <v>163.32999999999998</v>
      </c>
      <c r="BS6" s="45">
        <f>(MIN(BR$5:BR$24)/BR6)*100</f>
        <v>19.904487846690756</v>
      </c>
      <c r="BT6" s="12">
        <v>38.54</v>
      </c>
      <c r="BU6" s="2"/>
      <c r="BV6" s="2"/>
      <c r="BW6" s="3">
        <v>3</v>
      </c>
      <c r="BX6" s="3"/>
      <c r="BY6" s="3"/>
      <c r="BZ6" s="3"/>
      <c r="CA6" s="3"/>
      <c r="CB6" s="3"/>
      <c r="CC6" s="6">
        <f>BT6+BU6+BV6</f>
        <v>38.54</v>
      </c>
      <c r="CD6" s="10">
        <f>BW6</f>
        <v>3</v>
      </c>
      <c r="CE6" s="3">
        <f>(BX6*5)+(BY6*10)+(BZ6*15)+(CA6*10)+(CB6*20)</f>
        <v>0</v>
      </c>
      <c r="CF6" s="11">
        <f>CC6+CD6+CE6</f>
        <v>41.54</v>
      </c>
      <c r="CG6" s="45">
        <f>(MIN(CF$5:CF$24)/CF6)*100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12</v>
      </c>
      <c r="B7" s="14">
        <v>2</v>
      </c>
      <c r="C7" s="8" t="s">
        <v>59</v>
      </c>
      <c r="D7" s="31" t="s">
        <v>32</v>
      </c>
      <c r="E7" s="30" t="s">
        <v>33</v>
      </c>
      <c r="F7" s="46">
        <f xml:space="preserve"> AB7+AQ7+BE7+BS7+CG7</f>
        <v>278.34300087344951</v>
      </c>
      <c r="G7" s="29">
        <f>H7+I7+J7</f>
        <v>398.62</v>
      </c>
      <c r="H7" s="22">
        <f>X7+AM7+BA7+BO7+CC7+CO7+CZ7+DK7</f>
        <v>231.62</v>
      </c>
      <c r="I7" s="7">
        <f>Z7+AO7+BC7+BQ7+CE7+CQ7+DB7+DM7</f>
        <v>20</v>
      </c>
      <c r="J7" s="24">
        <f>R7+AG7+AU7+BI7+BW7+CJ7+CU7+DF7</f>
        <v>147</v>
      </c>
      <c r="K7" s="12">
        <v>47.96</v>
      </c>
      <c r="L7" s="2"/>
      <c r="M7" s="2"/>
      <c r="N7" s="2"/>
      <c r="O7" s="2"/>
      <c r="P7" s="2"/>
      <c r="Q7" s="2"/>
      <c r="R7" s="3">
        <v>80</v>
      </c>
      <c r="S7" s="3"/>
      <c r="T7" s="3"/>
      <c r="U7" s="3"/>
      <c r="V7" s="3"/>
      <c r="W7" s="13"/>
      <c r="X7" s="6">
        <f>K7+L7+M7+N7+O7+P7+Q7</f>
        <v>47.96</v>
      </c>
      <c r="Y7" s="10">
        <f>R7</f>
        <v>80</v>
      </c>
      <c r="Z7" s="3">
        <f>(S7*5)+(T7*10)+(U7*15)+(V7*10)+(W7*20)</f>
        <v>0</v>
      </c>
      <c r="AA7" s="33">
        <f>X7+Y7+Z7</f>
        <v>127.96000000000001</v>
      </c>
      <c r="AB7" s="45">
        <f>(MIN(AA$5:AA$24)/AA7)*100</f>
        <v>44.70146920912785</v>
      </c>
      <c r="AC7" s="12">
        <v>59.24</v>
      </c>
      <c r="AD7" s="2"/>
      <c r="AE7" s="2"/>
      <c r="AF7" s="2"/>
      <c r="AG7" s="3">
        <v>13</v>
      </c>
      <c r="AH7" s="3"/>
      <c r="AI7" s="3"/>
      <c r="AJ7" s="3"/>
      <c r="AK7" s="3"/>
      <c r="AL7" s="3"/>
      <c r="AM7" s="6">
        <f>AC7+AD7+AE7+AF7</f>
        <v>59.24</v>
      </c>
      <c r="AN7" s="10">
        <f>AG7</f>
        <v>13</v>
      </c>
      <c r="AO7" s="3">
        <f>(AH7*5)+(AI7*10)+(AJ7*15)+(AK7*10)+(AL7*20)</f>
        <v>0</v>
      </c>
      <c r="AP7" s="11">
        <f>AM7+AN7+AO7</f>
        <v>72.240000000000009</v>
      </c>
      <c r="AQ7" s="45">
        <f>(MIN(AP$5:AP$24)/AP7)*100</f>
        <v>74.238648947951276</v>
      </c>
      <c r="AR7" s="12">
        <v>48.04</v>
      </c>
      <c r="AS7" s="2"/>
      <c r="AT7" s="2"/>
      <c r="AU7" s="3">
        <v>28</v>
      </c>
      <c r="AV7" s="3"/>
      <c r="AW7" s="3">
        <v>1</v>
      </c>
      <c r="AX7" s="3"/>
      <c r="AY7" s="3"/>
      <c r="AZ7" s="3"/>
      <c r="BA7" s="6">
        <f>AR7+AS7+AT7</f>
        <v>48.04</v>
      </c>
      <c r="BB7" s="10">
        <f>AU7</f>
        <v>28</v>
      </c>
      <c r="BC7" s="3">
        <f>(AV7*5)+(AW7*10)+(AX7*15)+(AY7*10)+(AZ7*20)</f>
        <v>10</v>
      </c>
      <c r="BD7" s="11">
        <f>BA7+BB7+BC7</f>
        <v>86.039999999999992</v>
      </c>
      <c r="BE7" s="45">
        <f>(MIN(BD$5:BD$24)/BD7)*100</f>
        <v>19.200371920037192</v>
      </c>
      <c r="BF7" s="12">
        <v>35.83</v>
      </c>
      <c r="BG7" s="2"/>
      <c r="BH7" s="2"/>
      <c r="BI7" s="3">
        <v>3</v>
      </c>
      <c r="BJ7" s="3"/>
      <c r="BK7" s="3"/>
      <c r="BL7" s="3"/>
      <c r="BM7" s="3"/>
      <c r="BN7" s="3"/>
      <c r="BO7" s="6">
        <f>BF7+BG7+BH7</f>
        <v>35.83</v>
      </c>
      <c r="BP7" s="10">
        <f>BI7</f>
        <v>3</v>
      </c>
      <c r="BQ7" s="3">
        <f>(BJ7*5)+(BK7*10)+(BL7*15)+(BM7*10)+(BN7*20)</f>
        <v>0</v>
      </c>
      <c r="BR7" s="33">
        <f>BO7+BP7+BQ7</f>
        <v>38.83</v>
      </c>
      <c r="BS7" s="45">
        <f>(MIN(BR$5:BR$24)/BR7)*100</f>
        <v>83.723924800412064</v>
      </c>
      <c r="BT7" s="12">
        <v>40.549999999999997</v>
      </c>
      <c r="BU7" s="2"/>
      <c r="BV7" s="2"/>
      <c r="BW7" s="3">
        <v>23</v>
      </c>
      <c r="BX7" s="3"/>
      <c r="BY7" s="3"/>
      <c r="BZ7" s="3"/>
      <c r="CA7" s="3">
        <v>1</v>
      </c>
      <c r="CB7" s="3"/>
      <c r="CC7" s="6">
        <f>BT7+BU7+BV7</f>
        <v>40.549999999999997</v>
      </c>
      <c r="CD7" s="10">
        <f>BW7</f>
        <v>23</v>
      </c>
      <c r="CE7" s="3">
        <f>(BX7*5)+(BY7*10)+(BZ7*15)+(CA7*10)+(CB7*20)</f>
        <v>10</v>
      </c>
      <c r="CF7" s="11">
        <f>CC7+CD7+CE7</f>
        <v>73.55</v>
      </c>
      <c r="CG7" s="45">
        <f>(MIN(CF$5:CF$24)/CF7)*100</f>
        <v>56.478585995921136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14</v>
      </c>
      <c r="B8" s="14">
        <v>3</v>
      </c>
      <c r="C8" s="8" t="s">
        <v>58</v>
      </c>
      <c r="D8" s="31" t="s">
        <v>32</v>
      </c>
      <c r="E8" s="30" t="s">
        <v>33</v>
      </c>
      <c r="F8" s="46">
        <f xml:space="preserve"> AB8+AQ8+BE8+BS8+CG8</f>
        <v>255.50708957761557</v>
      </c>
      <c r="G8" s="29">
        <f>H8+I8+J8</f>
        <v>419.51</v>
      </c>
      <c r="H8" s="22">
        <f>X8+AM8+BA8+BO8+CC8+CO8+CZ8+DK8</f>
        <v>292.51</v>
      </c>
      <c r="I8" s="7">
        <f>Z8+AO8+BC8+BQ8+CE8+CQ8+DB8+DM8</f>
        <v>30</v>
      </c>
      <c r="J8" s="24">
        <f>R8+AG8+AU8+BI8+BW8+CJ8+CU8+DF8</f>
        <v>97</v>
      </c>
      <c r="K8" s="12">
        <v>42.81</v>
      </c>
      <c r="L8" s="2"/>
      <c r="M8" s="2"/>
      <c r="N8" s="2"/>
      <c r="O8" s="2"/>
      <c r="P8" s="2"/>
      <c r="Q8" s="2"/>
      <c r="R8" s="3">
        <v>40</v>
      </c>
      <c r="S8" s="3"/>
      <c r="T8" s="3"/>
      <c r="U8" s="3"/>
      <c r="V8" s="3"/>
      <c r="W8" s="13"/>
      <c r="X8" s="6">
        <f>K8+L8+M8+N8+O8+P8+Q8</f>
        <v>42.81</v>
      </c>
      <c r="Y8" s="10">
        <f>R8</f>
        <v>40</v>
      </c>
      <c r="Z8" s="3">
        <f>(S8*5)+(T8*10)+(U8*15)+(V8*10)+(W8*20)</f>
        <v>0</v>
      </c>
      <c r="AA8" s="33">
        <f>X8+Y8+Z8</f>
        <v>82.81</v>
      </c>
      <c r="AB8" s="45">
        <f>(MIN(AA$5:AA$24)/AA8)*100</f>
        <v>69.073783359497639</v>
      </c>
      <c r="AC8" s="12">
        <v>72.77</v>
      </c>
      <c r="AD8" s="2"/>
      <c r="AE8" s="2"/>
      <c r="AF8" s="2"/>
      <c r="AG8" s="3">
        <v>14</v>
      </c>
      <c r="AH8" s="3"/>
      <c r="AI8" s="3"/>
      <c r="AJ8" s="3"/>
      <c r="AK8" s="3">
        <v>1</v>
      </c>
      <c r="AL8" s="3"/>
      <c r="AM8" s="6">
        <f>AC8+AD8+AE8+AF8</f>
        <v>72.77</v>
      </c>
      <c r="AN8" s="10">
        <f>AG8</f>
        <v>14</v>
      </c>
      <c r="AO8" s="3">
        <f>(AH8*5)+(AI8*10)+(AJ8*15)+(AK8*10)+(AL8*20)</f>
        <v>10</v>
      </c>
      <c r="AP8" s="11">
        <f>AM8+AN8+AO8</f>
        <v>96.77</v>
      </c>
      <c r="AQ8" s="45">
        <f>(MIN(AP$5:AP$24)/AP8)*100</f>
        <v>55.420068202955463</v>
      </c>
      <c r="AR8" s="12">
        <v>50.22</v>
      </c>
      <c r="AS8" s="2"/>
      <c r="AT8" s="2"/>
      <c r="AU8" s="3">
        <v>29</v>
      </c>
      <c r="AV8" s="3"/>
      <c r="AW8" s="3">
        <v>1</v>
      </c>
      <c r="AX8" s="3"/>
      <c r="AY8" s="3">
        <v>1</v>
      </c>
      <c r="AZ8" s="3"/>
      <c r="BA8" s="6">
        <f>AR8+AS8+AT8</f>
        <v>50.22</v>
      </c>
      <c r="BB8" s="10">
        <f>AU8</f>
        <v>29</v>
      </c>
      <c r="BC8" s="3">
        <f>(AV8*5)+(AW8*10)+(AX8*15)+(AY8*10)+(AZ8*20)</f>
        <v>20</v>
      </c>
      <c r="BD8" s="11">
        <f>BA8+BB8+BC8</f>
        <v>99.22</v>
      </c>
      <c r="BE8" s="45">
        <f>(MIN(BD$5:BD$24)/BD8)*100</f>
        <v>16.649868978028621</v>
      </c>
      <c r="BF8" s="12">
        <v>45.16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45.16</v>
      </c>
      <c r="BP8" s="10">
        <f>BI8</f>
        <v>1</v>
      </c>
      <c r="BQ8" s="3">
        <f>(BJ8*5)+(BK8*10)+(BL8*15)+(BM8*10)+(BN8*20)</f>
        <v>0</v>
      </c>
      <c r="BR8" s="33">
        <f>BO8+BP8+BQ8</f>
        <v>46.16</v>
      </c>
      <c r="BS8" s="45">
        <f>(MIN(BR$5:BR$24)/BR8)*100</f>
        <v>70.42894280762566</v>
      </c>
      <c r="BT8" s="12">
        <v>81.55</v>
      </c>
      <c r="BU8" s="2"/>
      <c r="BV8" s="2"/>
      <c r="BW8" s="3">
        <v>13</v>
      </c>
      <c r="BX8" s="3"/>
      <c r="BY8" s="3"/>
      <c r="BZ8" s="3"/>
      <c r="CA8" s="3"/>
      <c r="CB8" s="3"/>
      <c r="CC8" s="6">
        <f>BT8+BU8+BV8</f>
        <v>81.55</v>
      </c>
      <c r="CD8" s="10">
        <f>BW8</f>
        <v>13</v>
      </c>
      <c r="CE8" s="3">
        <f>(BX8*5)+(BY8*10)+(BZ8*15)+(CA8*10)+(CB8*20)</f>
        <v>0</v>
      </c>
      <c r="CF8" s="11">
        <f>CC8+CD8+CE8</f>
        <v>94.55</v>
      </c>
      <c r="CG8" s="45">
        <f>(MIN(CF$5:CF$24)/CF8)*100</f>
        <v>43.934426229508198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16</v>
      </c>
      <c r="B9" s="14">
        <v>4</v>
      </c>
      <c r="C9" s="8" t="s">
        <v>54</v>
      </c>
      <c r="D9" s="31" t="s">
        <v>32</v>
      </c>
      <c r="E9" s="30" t="s">
        <v>33</v>
      </c>
      <c r="F9" s="46">
        <f xml:space="preserve"> AB9+AQ9+BE9+BS9+CG9</f>
        <v>219.55211414965788</v>
      </c>
      <c r="G9" s="29">
        <f>H9+I9+J9</f>
        <v>482.61</v>
      </c>
      <c r="H9" s="22">
        <f>X9+AM9+BA9+BO9+CC9+CO9+CZ9+DK9</f>
        <v>258.61</v>
      </c>
      <c r="I9" s="7">
        <f>Z9+AO9+BC9+BQ9+CE9+CQ9+DB9+DM9</f>
        <v>20</v>
      </c>
      <c r="J9" s="24">
        <f>R9+AG9+AU9+BI9+BW9+CJ9+CU9+DF9</f>
        <v>204</v>
      </c>
      <c r="K9" s="12">
        <v>61.28</v>
      </c>
      <c r="L9" s="2"/>
      <c r="M9" s="2"/>
      <c r="N9" s="2"/>
      <c r="O9" s="2"/>
      <c r="P9" s="2"/>
      <c r="Q9" s="2"/>
      <c r="R9" s="3">
        <v>70</v>
      </c>
      <c r="S9" s="3"/>
      <c r="T9" s="3"/>
      <c r="U9" s="3"/>
      <c r="V9" s="3"/>
      <c r="W9" s="13"/>
      <c r="X9" s="6">
        <f>K9+L9+M9+N9+O9+P9+Q9</f>
        <v>61.28</v>
      </c>
      <c r="Y9" s="10">
        <f>R9</f>
        <v>70</v>
      </c>
      <c r="Z9" s="3">
        <f>(S9*5)+(T9*10)+(U9*15)+(V9*10)+(W9*20)</f>
        <v>0</v>
      </c>
      <c r="AA9" s="33">
        <f>X9+Y9+Z9</f>
        <v>131.28</v>
      </c>
      <c r="AB9" s="45">
        <f>(MIN(AA$5:AA$24)/AA9)*100</f>
        <v>43.570993296770268</v>
      </c>
      <c r="AC9" s="12">
        <v>65.17</v>
      </c>
      <c r="AD9" s="2"/>
      <c r="AE9" s="2"/>
      <c r="AF9" s="2"/>
      <c r="AG9" s="3">
        <v>63</v>
      </c>
      <c r="AH9" s="3"/>
      <c r="AI9" s="3"/>
      <c r="AJ9" s="3"/>
      <c r="AK9" s="3"/>
      <c r="AL9" s="3"/>
      <c r="AM9" s="6">
        <f>AC9+AD9+AE9+AF9</f>
        <v>65.17</v>
      </c>
      <c r="AN9" s="10">
        <f>AG9</f>
        <v>63</v>
      </c>
      <c r="AO9" s="3">
        <f>(AH9*5)+(AI9*10)+(AJ9*15)+(AK9*10)+(AL9*20)</f>
        <v>0</v>
      </c>
      <c r="AP9" s="11">
        <f>AM9+AN9+AO9</f>
        <v>128.17000000000002</v>
      </c>
      <c r="AQ9" s="45">
        <f>(MIN(AP$5:AP$24)/AP9)*100</f>
        <v>41.842864944994922</v>
      </c>
      <c r="AR9" s="12">
        <v>28.46</v>
      </c>
      <c r="AS9" s="2"/>
      <c r="AT9" s="2"/>
      <c r="AU9" s="3">
        <v>28</v>
      </c>
      <c r="AV9" s="3">
        <v>2</v>
      </c>
      <c r="AW9" s="3"/>
      <c r="AX9" s="3"/>
      <c r="AY9" s="3"/>
      <c r="AZ9" s="3"/>
      <c r="BA9" s="6">
        <f>AR9+AS9+AT9</f>
        <v>28.46</v>
      </c>
      <c r="BB9" s="10">
        <f>AU9</f>
        <v>28</v>
      </c>
      <c r="BC9" s="3">
        <f>(AV9*5)+(AW9*10)+(AX9*15)+(AY9*10)+(AZ9*20)</f>
        <v>10</v>
      </c>
      <c r="BD9" s="11">
        <f>BA9+BB9+BC9</f>
        <v>66.460000000000008</v>
      </c>
      <c r="BE9" s="45">
        <f>(MIN(BD$5:BD$24)/BD9)*100</f>
        <v>24.857056876316577</v>
      </c>
      <c r="BF9" s="12">
        <v>43.12</v>
      </c>
      <c r="BG9" s="2"/>
      <c r="BH9" s="2"/>
      <c r="BI9" s="3">
        <v>2</v>
      </c>
      <c r="BJ9" s="3"/>
      <c r="BK9" s="3"/>
      <c r="BL9" s="3"/>
      <c r="BM9" s="3"/>
      <c r="BN9" s="3"/>
      <c r="BO9" s="6">
        <f>BF9+BG9+BH9</f>
        <v>43.12</v>
      </c>
      <c r="BP9" s="10">
        <f>BI9</f>
        <v>2</v>
      </c>
      <c r="BQ9" s="3">
        <f>(BJ9*5)+(BK9*10)+(BL9*15)+(BM9*10)+(BN9*20)</f>
        <v>0</v>
      </c>
      <c r="BR9" s="33">
        <f>BO9+BP9+BQ9</f>
        <v>45.12</v>
      </c>
      <c r="BS9" s="45">
        <f>(MIN(BR$5:BR$24)/BR9)*100</f>
        <v>72.052304964539033</v>
      </c>
      <c r="BT9" s="12">
        <v>60.58</v>
      </c>
      <c r="BU9" s="2"/>
      <c r="BV9" s="2"/>
      <c r="BW9" s="3">
        <v>41</v>
      </c>
      <c r="BX9" s="3"/>
      <c r="BY9" s="3">
        <v>1</v>
      </c>
      <c r="BZ9" s="3"/>
      <c r="CA9" s="3"/>
      <c r="CB9" s="3"/>
      <c r="CC9" s="6">
        <f>BT9+BU9+BV9</f>
        <v>60.58</v>
      </c>
      <c r="CD9" s="10">
        <f>BW9</f>
        <v>41</v>
      </c>
      <c r="CE9" s="3">
        <f>(BX9*5)+(BY9*10)+(BZ9*15)+(CA9*10)+(CB9*20)</f>
        <v>10</v>
      </c>
      <c r="CF9" s="11">
        <f>CC9+CD9+CE9</f>
        <v>111.58</v>
      </c>
      <c r="CG9" s="45">
        <f>(MIN(CF$5:CF$24)/CF9)*100</f>
        <v>37.228894067037103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/>
      <c r="B10" s="14"/>
      <c r="C10" s="36" t="s">
        <v>36</v>
      </c>
      <c r="D10" s="9"/>
      <c r="E10" s="30"/>
      <c r="F10" s="46"/>
      <c r="G10" s="29"/>
      <c r="H10" s="22"/>
      <c r="I10" s="7"/>
      <c r="J10" s="24"/>
      <c r="K10" s="1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13"/>
      <c r="X10" s="6"/>
      <c r="Y10" s="10"/>
      <c r="Z10" s="3"/>
      <c r="AA10" s="11"/>
      <c r="AB10" s="45"/>
      <c r="AC10" s="12"/>
      <c r="AD10" s="2"/>
      <c r="AE10" s="2"/>
      <c r="AF10" s="2"/>
      <c r="AG10" s="3"/>
      <c r="AH10" s="3"/>
      <c r="AI10" s="3"/>
      <c r="AJ10" s="3"/>
      <c r="AK10" s="3"/>
      <c r="AL10" s="3"/>
      <c r="AM10" s="6"/>
      <c r="AN10" s="10"/>
      <c r="AO10" s="3"/>
      <c r="AP10" s="11"/>
      <c r="AQ10" s="45"/>
      <c r="AR10" s="12"/>
      <c r="AS10" s="2"/>
      <c r="AT10" s="2"/>
      <c r="AU10" s="3"/>
      <c r="AV10" s="3"/>
      <c r="AW10" s="3"/>
      <c r="AX10" s="3"/>
      <c r="AY10" s="3"/>
      <c r="AZ10" s="3"/>
      <c r="BA10" s="6"/>
      <c r="BB10" s="10"/>
      <c r="BC10" s="3"/>
      <c r="BD10" s="33"/>
      <c r="BE10" s="45"/>
      <c r="BF10" s="12"/>
      <c r="BG10" s="2"/>
      <c r="BH10" s="2"/>
      <c r="BI10" s="3"/>
      <c r="BJ10" s="3"/>
      <c r="BK10" s="3"/>
      <c r="BL10" s="3"/>
      <c r="BM10" s="3"/>
      <c r="BN10" s="3"/>
      <c r="BO10" s="6"/>
      <c r="BP10" s="10"/>
      <c r="BQ10" s="3"/>
      <c r="BR10" s="11"/>
      <c r="BS10" s="45"/>
      <c r="BT10" s="12"/>
      <c r="BU10" s="2"/>
      <c r="BV10" s="2"/>
      <c r="BW10" s="3"/>
      <c r="BX10" s="3"/>
      <c r="BY10" s="3"/>
      <c r="BZ10" s="3"/>
      <c r="CA10" s="3"/>
      <c r="CB10" s="3"/>
      <c r="CC10" s="6"/>
      <c r="CD10" s="10"/>
      <c r="CE10" s="3"/>
      <c r="CF10" s="11"/>
      <c r="CG10" s="45"/>
      <c r="CH10" s="12"/>
      <c r="CI10" s="2"/>
      <c r="CJ10" s="3"/>
      <c r="CK10" s="3"/>
      <c r="CL10" s="3"/>
      <c r="CM10" s="3"/>
      <c r="CN10" s="3"/>
      <c r="CO10" s="6"/>
      <c r="CP10" s="10"/>
      <c r="CQ10" s="3"/>
      <c r="CR10" s="11"/>
      <c r="CS10" s="12"/>
      <c r="CT10" s="2"/>
      <c r="CU10" s="3"/>
      <c r="CV10" s="3"/>
      <c r="CW10" s="3"/>
      <c r="CX10" s="3"/>
      <c r="CY10" s="3"/>
      <c r="CZ10" s="6"/>
      <c r="DA10" s="10"/>
      <c r="DB10" s="3"/>
      <c r="DC10" s="11"/>
      <c r="DD10" s="12"/>
      <c r="DE10" s="2"/>
      <c r="DF10" s="3"/>
      <c r="DG10" s="3"/>
      <c r="DH10" s="3"/>
      <c r="DI10" s="3"/>
      <c r="DJ10" s="3"/>
      <c r="DK10" s="6"/>
      <c r="DL10" s="10"/>
      <c r="DM10" s="3"/>
      <c r="DN10" s="11"/>
    </row>
    <row r="11" spans="1:118" ht="15" x14ac:dyDescent="0.2">
      <c r="A11" s="14">
        <v>1</v>
      </c>
      <c r="B11" s="14">
        <v>1</v>
      </c>
      <c r="C11" s="8" t="s">
        <v>55</v>
      </c>
      <c r="D11" s="31" t="s">
        <v>32</v>
      </c>
      <c r="E11" s="30" t="s">
        <v>34</v>
      </c>
      <c r="F11" s="46">
        <f xml:space="preserve"> AB11+AQ11+BE11+BS11+CG11</f>
        <v>398.0825697900334</v>
      </c>
      <c r="G11" s="29">
        <f>H11+I11+J11</f>
        <v>246.45000000000002</v>
      </c>
      <c r="H11" s="22">
        <f>X11+AM11+BA11+BO11+CC11+CO11+CZ11+DK11</f>
        <v>204.45000000000002</v>
      </c>
      <c r="I11" s="7">
        <f>Z11+AO11+BC11+BQ11+CE11+CQ11+DB11+DM11</f>
        <v>0</v>
      </c>
      <c r="J11" s="24">
        <f>R11+AG11+AU11+BI11+BW11+CJ11+CU11+DF11</f>
        <v>42</v>
      </c>
      <c r="K11" s="12">
        <v>45.2</v>
      </c>
      <c r="L11" s="2"/>
      <c r="M11" s="2"/>
      <c r="N11" s="2"/>
      <c r="O11" s="2"/>
      <c r="P11" s="2"/>
      <c r="Q11" s="2"/>
      <c r="R11" s="3">
        <v>20</v>
      </c>
      <c r="S11" s="3"/>
      <c r="T11" s="3"/>
      <c r="U11" s="3"/>
      <c r="V11" s="3"/>
      <c r="W11" s="13"/>
      <c r="X11" s="6">
        <f>K11+L11+M11+N11+O11+P11+Q11</f>
        <v>45.2</v>
      </c>
      <c r="Y11" s="10">
        <f>R11</f>
        <v>20</v>
      </c>
      <c r="Z11" s="3">
        <f>(S11*5)+(T11*10)+(U11*15)+(V11*10)+(W11*20)</f>
        <v>0</v>
      </c>
      <c r="AA11" s="33">
        <f>X11+Y11+Z11</f>
        <v>65.2</v>
      </c>
      <c r="AB11" s="45">
        <f>(MIN(AA$5:AA$24)/AA11)*100</f>
        <v>87.730061349693258</v>
      </c>
      <c r="AC11" s="12">
        <v>51.63</v>
      </c>
      <c r="AD11" s="2"/>
      <c r="AE11" s="2"/>
      <c r="AF11" s="2"/>
      <c r="AG11" s="3">
        <v>2</v>
      </c>
      <c r="AH11" s="3"/>
      <c r="AI11" s="3"/>
      <c r="AJ11" s="3"/>
      <c r="AK11" s="3"/>
      <c r="AL11" s="3"/>
      <c r="AM11" s="6">
        <f>AC11+AD11+AE11+AF11</f>
        <v>51.63</v>
      </c>
      <c r="AN11" s="10">
        <f>AG11</f>
        <v>2</v>
      </c>
      <c r="AO11" s="3">
        <f>(AH11*5)+(AI11*10)+(AJ11*15)+(AK11*10)+(AL11*20)</f>
        <v>0</v>
      </c>
      <c r="AP11" s="11">
        <f>AM11+AN11+AO11</f>
        <v>53.63</v>
      </c>
      <c r="AQ11" s="45">
        <f>(MIN(AP$5:AP$24)/AP11)*100</f>
        <v>100</v>
      </c>
      <c r="AR11" s="12">
        <v>21.7</v>
      </c>
      <c r="AS11" s="2"/>
      <c r="AT11" s="2"/>
      <c r="AU11" s="3">
        <v>14</v>
      </c>
      <c r="AV11" s="3"/>
      <c r="AW11" s="3"/>
      <c r="AX11" s="3"/>
      <c r="AY11" s="3"/>
      <c r="AZ11" s="3"/>
      <c r="BA11" s="6">
        <f>AR11+AS11+AT11</f>
        <v>21.7</v>
      </c>
      <c r="BB11" s="10">
        <f>AU11</f>
        <v>14</v>
      </c>
      <c r="BC11" s="3">
        <f>(AV11*5)+(AW11*10)+(AX11*15)+(AY11*10)+(AZ11*20)</f>
        <v>0</v>
      </c>
      <c r="BD11" s="11">
        <f>BA11+BB11+BC11</f>
        <v>35.700000000000003</v>
      </c>
      <c r="BE11" s="45">
        <f>(MIN(BD$5:BD$24)/BD11)*100</f>
        <v>46.274509803921568</v>
      </c>
      <c r="BF11" s="12">
        <v>34.450000000000003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>BF11+BG11+BH11</f>
        <v>34.450000000000003</v>
      </c>
      <c r="BP11" s="10">
        <f>BI11</f>
        <v>2</v>
      </c>
      <c r="BQ11" s="3">
        <f>(BJ11*5)+(BK11*10)+(BL11*15)+(BM11*10)+(BN11*20)</f>
        <v>0</v>
      </c>
      <c r="BR11" s="33">
        <f>BO11+BP11+BQ11</f>
        <v>36.450000000000003</v>
      </c>
      <c r="BS11" s="45">
        <f>(MIN(BR$5:BR$24)/BR11)*100</f>
        <v>89.19067215363512</v>
      </c>
      <c r="BT11" s="12">
        <v>51.47</v>
      </c>
      <c r="BU11" s="2"/>
      <c r="BV11" s="2"/>
      <c r="BW11" s="3">
        <v>4</v>
      </c>
      <c r="BX11" s="3"/>
      <c r="BY11" s="3"/>
      <c r="BZ11" s="3"/>
      <c r="CA11" s="3"/>
      <c r="CB11" s="3"/>
      <c r="CC11" s="6">
        <f>BT11+BU11+BV11</f>
        <v>51.47</v>
      </c>
      <c r="CD11" s="10">
        <f>BW11</f>
        <v>4</v>
      </c>
      <c r="CE11" s="3">
        <f>(BX11*5)+(BY11*10)+(BZ11*15)+(CA11*10)+(CB11*20)</f>
        <v>0</v>
      </c>
      <c r="CF11" s="11">
        <f>CC11+CD11+CE11</f>
        <v>55.47</v>
      </c>
      <c r="CG11" s="45">
        <f>(MIN(CF$5:CF$24)/CF11)*100</f>
        <v>74.887326482783493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3</v>
      </c>
      <c r="B12" s="14">
        <v>2</v>
      </c>
      <c r="C12" s="8" t="s">
        <v>49</v>
      </c>
      <c r="D12" s="30" t="s">
        <v>32</v>
      </c>
      <c r="E12" s="31" t="s">
        <v>34</v>
      </c>
      <c r="F12" s="46">
        <f xml:space="preserve"> AB12+AQ12+BE12+BS12+CG12</f>
        <v>354.44409500942146</v>
      </c>
      <c r="G12" s="29">
        <f>H12+I12+J12</f>
        <v>251.60000000000002</v>
      </c>
      <c r="H12" s="22">
        <f>X12+AM12+BA12+BO12+CC12+CO12+CZ12+DK12</f>
        <v>185.60000000000002</v>
      </c>
      <c r="I12" s="7">
        <f>Z12+AO12+BC12+BQ12+CE12+CQ12+DB12+DM12</f>
        <v>0</v>
      </c>
      <c r="J12" s="32">
        <f>R12+AG12+AU12+BI12+BW12+CJ12+CU12+DF12</f>
        <v>66</v>
      </c>
      <c r="K12" s="12">
        <v>49.05</v>
      </c>
      <c r="L12" s="2"/>
      <c r="M12" s="2"/>
      <c r="N12" s="2"/>
      <c r="O12" s="2"/>
      <c r="P12" s="2"/>
      <c r="Q12" s="2"/>
      <c r="R12" s="3">
        <v>30</v>
      </c>
      <c r="S12" s="3"/>
      <c r="T12" s="3"/>
      <c r="U12" s="3"/>
      <c r="V12" s="3"/>
      <c r="W12" s="13"/>
      <c r="X12" s="6">
        <f>K12+L12+M12+N12+O12+P12+Q12</f>
        <v>49.05</v>
      </c>
      <c r="Y12" s="10">
        <f>R12</f>
        <v>30</v>
      </c>
      <c r="Z12" s="3">
        <f>(S12*5)+(T12*10)+(U12*15)+(V12*10)+(W12*20)</f>
        <v>0</v>
      </c>
      <c r="AA12" s="33">
        <f>X12+Y12+Z12</f>
        <v>79.05</v>
      </c>
      <c r="AB12" s="45">
        <f>(MIN(AA$5:AA$24)/AA12)*100</f>
        <v>72.359266287160025</v>
      </c>
      <c r="AC12" s="12">
        <v>54.62</v>
      </c>
      <c r="AD12" s="2"/>
      <c r="AE12" s="2"/>
      <c r="AF12" s="2"/>
      <c r="AG12" s="3">
        <v>3</v>
      </c>
      <c r="AH12" s="3"/>
      <c r="AI12" s="3"/>
      <c r="AJ12" s="3"/>
      <c r="AK12" s="3"/>
      <c r="AL12" s="3"/>
      <c r="AM12" s="6">
        <f>AC12+AD12+AE12+AF12</f>
        <v>54.62</v>
      </c>
      <c r="AN12" s="10">
        <f>AG12</f>
        <v>3</v>
      </c>
      <c r="AO12" s="3">
        <f>(AH12*5)+(AI12*10)+(AJ12*15)+(AK12*10)+(AL12*20)</f>
        <v>0</v>
      </c>
      <c r="AP12" s="11">
        <f>AM12+AN12+AO12</f>
        <v>57.62</v>
      </c>
      <c r="AQ12" s="45">
        <f>(MIN(AP$5:AP$24)/AP12)*100</f>
        <v>93.07532106907324</v>
      </c>
      <c r="AR12" s="12">
        <v>16.71</v>
      </c>
      <c r="AS12" s="2"/>
      <c r="AT12" s="2"/>
      <c r="AU12" s="3">
        <v>12</v>
      </c>
      <c r="AV12" s="3"/>
      <c r="AW12" s="3"/>
      <c r="AX12" s="3"/>
      <c r="AY12" s="3"/>
      <c r="AZ12" s="3"/>
      <c r="BA12" s="6">
        <f>AR12+AS12+AT12</f>
        <v>16.71</v>
      </c>
      <c r="BB12" s="10">
        <f>AU12</f>
        <v>12</v>
      </c>
      <c r="BC12" s="3">
        <f>(AV12*5)+(AW12*10)+(AX12*15)+(AY12*10)+(AZ12*20)</f>
        <v>0</v>
      </c>
      <c r="BD12" s="11">
        <f>BA12+BB12+BC12</f>
        <v>28.71</v>
      </c>
      <c r="BE12" s="45">
        <f>(MIN(BD$5:BD$24)/BD12)*100</f>
        <v>57.540926506443746</v>
      </c>
      <c r="BF12" s="12">
        <v>30.77</v>
      </c>
      <c r="BG12" s="2"/>
      <c r="BH12" s="2"/>
      <c r="BI12" s="3">
        <v>4</v>
      </c>
      <c r="BJ12" s="3"/>
      <c r="BK12" s="3"/>
      <c r="BL12" s="3"/>
      <c r="BM12" s="3"/>
      <c r="BN12" s="3"/>
      <c r="BO12" s="6">
        <f>BF12+BG12+BH12</f>
        <v>30.77</v>
      </c>
      <c r="BP12" s="10">
        <f>BI12</f>
        <v>4</v>
      </c>
      <c r="BQ12" s="3">
        <f>(BJ12*5)+(BK12*10)+(BL12*15)+(BM12*10)+(BN12*20)</f>
        <v>0</v>
      </c>
      <c r="BR12" s="33">
        <f>BO12+BP12+BQ12</f>
        <v>34.769999999999996</v>
      </c>
      <c r="BS12" s="45">
        <v>50.73</v>
      </c>
      <c r="BT12" s="12">
        <v>34.450000000000003</v>
      </c>
      <c r="BU12" s="2"/>
      <c r="BV12" s="2"/>
      <c r="BW12" s="3">
        <v>17</v>
      </c>
      <c r="BX12" s="3"/>
      <c r="BY12" s="3"/>
      <c r="BZ12" s="3"/>
      <c r="CA12" s="3"/>
      <c r="CB12" s="3"/>
      <c r="CC12" s="6">
        <f>BT12+BU12+BV12</f>
        <v>34.450000000000003</v>
      </c>
      <c r="CD12" s="10">
        <f>BW12</f>
        <v>17</v>
      </c>
      <c r="CE12" s="3">
        <f>(BX12*5)+(BY12*10)+(BZ12*15)+(CA12*10)+(CB12*20)</f>
        <v>0</v>
      </c>
      <c r="CF12" s="11">
        <f>CC12+CD12+CE12</f>
        <v>51.45</v>
      </c>
      <c r="CG12" s="45">
        <f>(MIN(CF$5:CF$24)/CF12)*100</f>
        <v>80.738581146744409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4</v>
      </c>
      <c r="B13" s="14">
        <v>3</v>
      </c>
      <c r="C13" s="8" t="s">
        <v>53</v>
      </c>
      <c r="D13" s="31" t="s">
        <v>64</v>
      </c>
      <c r="E13" s="30" t="s">
        <v>34</v>
      </c>
      <c r="F13" s="46">
        <f xml:space="preserve"> AB13+AQ13+BE13+BS13+CG13</f>
        <v>352.75548140506885</v>
      </c>
      <c r="G13" s="29">
        <f>H13+I13+J13</f>
        <v>299.19</v>
      </c>
      <c r="H13" s="22">
        <f>X13+AM13+BA13+BO13+CC13+CO13+CZ13+DK13</f>
        <v>207.19</v>
      </c>
      <c r="I13" s="7">
        <f>Z13+AO13+BC13+BQ13+CE13+CQ13+DB13+DM13</f>
        <v>10</v>
      </c>
      <c r="J13" s="24">
        <f>R13+AG13+AU13+BI13+BW13+CJ13+CU13+DF13</f>
        <v>82</v>
      </c>
      <c r="K13" s="12">
        <v>40.4</v>
      </c>
      <c r="L13" s="2"/>
      <c r="M13" s="2"/>
      <c r="N13" s="2"/>
      <c r="O13" s="2"/>
      <c r="P13" s="2"/>
      <c r="Q13" s="2"/>
      <c r="R13" s="3">
        <v>50</v>
      </c>
      <c r="S13" s="3"/>
      <c r="T13" s="3"/>
      <c r="U13" s="3"/>
      <c r="V13" s="3"/>
      <c r="W13" s="13"/>
      <c r="X13" s="6">
        <f>K13+L13+M13+N13+O13+P13+Q13</f>
        <v>40.4</v>
      </c>
      <c r="Y13" s="10">
        <f>R13</f>
        <v>50</v>
      </c>
      <c r="Z13" s="3">
        <f>(S13*5)+(T13*10)+(U13*15)+(V13*10)+(W13*20)</f>
        <v>0</v>
      </c>
      <c r="AA13" s="33">
        <f>X13+Y13+Z13</f>
        <v>90.4</v>
      </c>
      <c r="AB13" s="45">
        <f>(MIN(AA$5:AA$24)/AA13)*100</f>
        <v>63.274336283185839</v>
      </c>
      <c r="AC13" s="12">
        <v>58.28</v>
      </c>
      <c r="AD13" s="2"/>
      <c r="AE13" s="2"/>
      <c r="AF13" s="2"/>
      <c r="AG13" s="3">
        <v>3</v>
      </c>
      <c r="AH13" s="3"/>
      <c r="AI13" s="3"/>
      <c r="AJ13" s="3"/>
      <c r="AK13" s="3"/>
      <c r="AL13" s="3"/>
      <c r="AM13" s="6">
        <f>AC13+AD13+AE13+AF13</f>
        <v>58.28</v>
      </c>
      <c r="AN13" s="10">
        <f>AG13</f>
        <v>3</v>
      </c>
      <c r="AO13" s="3">
        <f>(AH13*5)+(AI13*10)+(AJ13*15)+(AK13*10)+(AL13*20)</f>
        <v>0</v>
      </c>
      <c r="AP13" s="11">
        <f>AM13+AN13+AO13</f>
        <v>61.28</v>
      </c>
      <c r="AQ13" s="45">
        <f>(MIN(AP$5:AP$24)/AP13)*100</f>
        <v>87.516318537859007</v>
      </c>
      <c r="AR13" s="12">
        <v>17.329999999999998</v>
      </c>
      <c r="AS13" s="2"/>
      <c r="AT13" s="2"/>
      <c r="AU13" s="3">
        <v>12</v>
      </c>
      <c r="AV13" s="3"/>
      <c r="AW13" s="3"/>
      <c r="AX13" s="3"/>
      <c r="AY13" s="3"/>
      <c r="AZ13" s="3"/>
      <c r="BA13" s="6">
        <f>AR13+AS13+AT13</f>
        <v>17.329999999999998</v>
      </c>
      <c r="BB13" s="10">
        <f>AU13</f>
        <v>12</v>
      </c>
      <c r="BC13" s="3">
        <f>(AV13*5)+(AW13*10)+(AX13*15)+(AY13*10)+(AZ13*20)</f>
        <v>0</v>
      </c>
      <c r="BD13" s="11">
        <f>BA13+BB13+BC13</f>
        <v>29.33</v>
      </c>
      <c r="BE13" s="45">
        <f>(MIN(BD$5:BD$24)/BD13)*100</f>
        <v>56.324582338902154</v>
      </c>
      <c r="BF13" s="12">
        <v>29.7</v>
      </c>
      <c r="BG13" s="2"/>
      <c r="BH13" s="2"/>
      <c r="BI13" s="3">
        <v>4</v>
      </c>
      <c r="BJ13" s="3"/>
      <c r="BK13" s="3"/>
      <c r="BL13" s="3"/>
      <c r="BM13" s="3"/>
      <c r="BN13" s="3"/>
      <c r="BO13" s="6">
        <f>BF13+BG13+BH13</f>
        <v>29.7</v>
      </c>
      <c r="BP13" s="10">
        <f>BI13</f>
        <v>4</v>
      </c>
      <c r="BQ13" s="3">
        <f>(BJ13*5)+(BK13*10)+(BL13*15)+(BM13*10)+(BN13*20)</f>
        <v>0</v>
      </c>
      <c r="BR13" s="33">
        <f>BO13+BP13+BQ13</f>
        <v>33.700000000000003</v>
      </c>
      <c r="BS13" s="45">
        <f>(MIN(BR$5:BR$24)/BR13)*100</f>
        <v>96.468842729970333</v>
      </c>
      <c r="BT13" s="12">
        <v>61.48</v>
      </c>
      <c r="BU13" s="2"/>
      <c r="BV13" s="2"/>
      <c r="BW13" s="3">
        <v>13</v>
      </c>
      <c r="BX13" s="3"/>
      <c r="BY13" s="3"/>
      <c r="BZ13" s="3"/>
      <c r="CA13" s="3">
        <v>1</v>
      </c>
      <c r="CB13" s="3"/>
      <c r="CC13" s="6">
        <f>BT13+BU13+BV13</f>
        <v>61.48</v>
      </c>
      <c r="CD13" s="10">
        <f>BW13</f>
        <v>13</v>
      </c>
      <c r="CE13" s="3">
        <f>(BX13*5)+(BY13*10)+(BZ13*15)+(CA13*10)+(CB13*20)</f>
        <v>10</v>
      </c>
      <c r="CF13" s="11">
        <f>CC13+CD13+CE13</f>
        <v>84.47999999999999</v>
      </c>
      <c r="CG13" s="45">
        <f>(MIN(CF$5:CF$24)/CF13)*100</f>
        <v>49.171401515151523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5</v>
      </c>
      <c r="B14" s="14">
        <v>4</v>
      </c>
      <c r="C14" s="8" t="s">
        <v>56</v>
      </c>
      <c r="D14" s="30" t="s">
        <v>32</v>
      </c>
      <c r="E14" s="31" t="s">
        <v>34</v>
      </c>
      <c r="F14" s="46">
        <f xml:space="preserve"> AB14+AQ14+BE14+BS14+CG14</f>
        <v>351.90534814307364</v>
      </c>
      <c r="G14" s="29">
        <f>H14+I14+J14</f>
        <v>299.40999999999997</v>
      </c>
      <c r="H14" s="22">
        <f>X14+AM14+BA14+BO14+CC14+CO14+CZ14+DK14</f>
        <v>235.41</v>
      </c>
      <c r="I14" s="7">
        <f>Z14+AO14+BC14+BQ14+CE14+CQ14+DB14+DM14</f>
        <v>0</v>
      </c>
      <c r="J14" s="32">
        <f>R14+AG14+AU14+BI14+BW14+CJ14+CU14+DF14</f>
        <v>64</v>
      </c>
      <c r="K14" s="12">
        <v>77.900000000000006</v>
      </c>
      <c r="L14" s="2"/>
      <c r="M14" s="2"/>
      <c r="N14" s="2"/>
      <c r="O14" s="2"/>
      <c r="P14" s="2"/>
      <c r="Q14" s="2"/>
      <c r="R14" s="3">
        <v>20</v>
      </c>
      <c r="S14" s="3"/>
      <c r="T14" s="3"/>
      <c r="U14" s="3"/>
      <c r="V14" s="3"/>
      <c r="W14" s="13"/>
      <c r="X14" s="6">
        <f>K14+L14+M14+N14+O14+P14+Q14</f>
        <v>77.900000000000006</v>
      </c>
      <c r="Y14" s="10">
        <f>R14</f>
        <v>20</v>
      </c>
      <c r="Z14" s="3">
        <f>(S14*5)+(T14*10)+(U14*15)+(V14*10)+(W14*20)</f>
        <v>0</v>
      </c>
      <c r="AA14" s="33">
        <f>X14+Y14+Z14</f>
        <v>97.9</v>
      </c>
      <c r="AB14" s="45">
        <f>(MIN(AA$5:AA$24)/AA14)*100</f>
        <v>58.426966292134829</v>
      </c>
      <c r="AC14" s="12">
        <v>70.41</v>
      </c>
      <c r="AD14" s="2"/>
      <c r="AE14" s="2"/>
      <c r="AF14" s="2"/>
      <c r="AG14" s="3">
        <v>3</v>
      </c>
      <c r="AH14" s="3"/>
      <c r="AI14" s="3"/>
      <c r="AJ14" s="3"/>
      <c r="AK14" s="3"/>
      <c r="AL14" s="3"/>
      <c r="AM14" s="6">
        <f>AC14+AD14+AE14+AF14</f>
        <v>70.41</v>
      </c>
      <c r="AN14" s="10">
        <f>AG14</f>
        <v>3</v>
      </c>
      <c r="AO14" s="3">
        <f>(AH14*5)+(AI14*10)+(AJ14*15)+(AK14*10)+(AL14*20)</f>
        <v>0</v>
      </c>
      <c r="AP14" s="11">
        <f>AM14+AN14+AO14</f>
        <v>73.41</v>
      </c>
      <c r="AQ14" s="45">
        <f>(MIN(AP$5:AP$24)/AP14)*100</f>
        <v>73.055442037869511</v>
      </c>
      <c r="AR14" s="12">
        <v>14.03</v>
      </c>
      <c r="AS14" s="2"/>
      <c r="AT14" s="2"/>
      <c r="AU14" s="3">
        <v>14</v>
      </c>
      <c r="AV14" s="3"/>
      <c r="AW14" s="3"/>
      <c r="AX14" s="3"/>
      <c r="AY14" s="3"/>
      <c r="AZ14" s="3"/>
      <c r="BA14" s="6">
        <f>AR14+AS14+AT14</f>
        <v>14.03</v>
      </c>
      <c r="BB14" s="10">
        <f>AU14</f>
        <v>14</v>
      </c>
      <c r="BC14" s="3">
        <f>(AV14*5)+(AW14*10)+(AX14*15)+(AY14*10)+(AZ14*20)</f>
        <v>0</v>
      </c>
      <c r="BD14" s="11">
        <f>BA14+BB14+BC14</f>
        <v>28.03</v>
      </c>
      <c r="BE14" s="45">
        <f>(MIN(BD$5:BD$24)/BD14)*100</f>
        <v>58.936853371387798</v>
      </c>
      <c r="BF14" s="12">
        <v>28.51</v>
      </c>
      <c r="BG14" s="2"/>
      <c r="BH14" s="2"/>
      <c r="BI14" s="3">
        <v>4</v>
      </c>
      <c r="BJ14" s="3"/>
      <c r="BK14" s="3"/>
      <c r="BL14" s="3"/>
      <c r="BM14" s="3"/>
      <c r="BN14" s="3"/>
      <c r="BO14" s="6">
        <f>BF14+BG14+BH14</f>
        <v>28.51</v>
      </c>
      <c r="BP14" s="10">
        <f>BI14</f>
        <v>4</v>
      </c>
      <c r="BQ14" s="3">
        <f>(BJ14*5)+(BK14*10)+(BL14*15)+(BM14*10)+(BN14*20)</f>
        <v>0</v>
      </c>
      <c r="BR14" s="33">
        <f>BO14+BP14+BQ14</f>
        <v>32.510000000000005</v>
      </c>
      <c r="BS14" s="45">
        <f>(MIN(BR$5:BR$24)/BR14)*100</f>
        <v>100</v>
      </c>
      <c r="BT14" s="12">
        <v>44.56</v>
      </c>
      <c r="BU14" s="2"/>
      <c r="BV14" s="2"/>
      <c r="BW14" s="3">
        <v>23</v>
      </c>
      <c r="BX14" s="3"/>
      <c r="BY14" s="3"/>
      <c r="BZ14" s="3"/>
      <c r="CA14" s="3"/>
      <c r="CB14" s="3"/>
      <c r="CC14" s="6">
        <f>BT14+BU14+BV14</f>
        <v>44.56</v>
      </c>
      <c r="CD14" s="10">
        <f>BW14</f>
        <v>23</v>
      </c>
      <c r="CE14" s="3">
        <f>(BX14*5)+(BY14*10)+(BZ14*15)+(CA14*10)+(CB14*20)</f>
        <v>0</v>
      </c>
      <c r="CF14" s="11">
        <f>CC14+CD14+CE14</f>
        <v>67.56</v>
      </c>
      <c r="CG14" s="45">
        <f>(MIN(CF$5:CF$24)/CF14)*100</f>
        <v>61.486086441681465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6</v>
      </c>
      <c r="B15" s="14">
        <v>5</v>
      </c>
      <c r="C15" s="8" t="s">
        <v>50</v>
      </c>
      <c r="D15" s="30" t="s">
        <v>32</v>
      </c>
      <c r="E15" s="30" t="s">
        <v>34</v>
      </c>
      <c r="F15" s="46">
        <f xml:space="preserve"> AB15+AQ15+BE15+BS15+CG15</f>
        <v>341.47951467482852</v>
      </c>
      <c r="G15" s="29">
        <f>H15+I15+J15</f>
        <v>291.7</v>
      </c>
      <c r="H15" s="22">
        <f>X15+AM15+BA15+BO15+CC15+CO15+CZ15+DK15</f>
        <v>215.7</v>
      </c>
      <c r="I15" s="7">
        <f>Z15+AO15+BC15+BQ15+CE15+CQ15+DB15+DM15</f>
        <v>5</v>
      </c>
      <c r="J15" s="24">
        <f>R15+AG15+AU15+BI15+BW15+CJ15+CU15+DF15</f>
        <v>71</v>
      </c>
      <c r="K15" s="12">
        <v>61.25</v>
      </c>
      <c r="L15" s="2"/>
      <c r="M15" s="2"/>
      <c r="N15" s="2"/>
      <c r="O15" s="2"/>
      <c r="P15" s="2"/>
      <c r="Q15" s="2"/>
      <c r="R15" s="3">
        <v>30</v>
      </c>
      <c r="S15" s="3"/>
      <c r="T15" s="3"/>
      <c r="U15" s="3"/>
      <c r="V15" s="3"/>
      <c r="W15" s="13"/>
      <c r="X15" s="6">
        <f>K15+L15+M15+N15+O15+P15+Q15</f>
        <v>61.25</v>
      </c>
      <c r="Y15" s="10">
        <f>R15</f>
        <v>30</v>
      </c>
      <c r="Z15" s="3">
        <f>(S15*5)+(T15*10)+(U15*15)+(V15*10)+(W15*20)</f>
        <v>0</v>
      </c>
      <c r="AA15" s="11">
        <f>X15+Y15+Z15</f>
        <v>91.25</v>
      </c>
      <c r="AB15" s="45">
        <f>(MIN(AA$5:AA$24)/AA15)*100</f>
        <v>62.684931506849317</v>
      </c>
      <c r="AC15" s="12">
        <v>69.95</v>
      </c>
      <c r="AD15" s="2"/>
      <c r="AE15" s="2"/>
      <c r="AF15" s="2"/>
      <c r="AG15" s="3">
        <v>0</v>
      </c>
      <c r="AH15" s="3"/>
      <c r="AI15" s="3"/>
      <c r="AJ15" s="3"/>
      <c r="AK15" s="3"/>
      <c r="AL15" s="3"/>
      <c r="AM15" s="6">
        <f>AC15+AD15+AE15+AF15</f>
        <v>69.95</v>
      </c>
      <c r="AN15" s="10">
        <f>AG15</f>
        <v>0</v>
      </c>
      <c r="AO15" s="3">
        <f>(AH15*5)+(AI15*10)+(AJ15*15)+(AK15*10)+(AL15*20)</f>
        <v>0</v>
      </c>
      <c r="AP15" s="11">
        <f>AM15+AN15+AO15</f>
        <v>69.95</v>
      </c>
      <c r="AQ15" s="45">
        <f>(MIN(AP$5:AP$24)/AP15)*100</f>
        <v>76.669049320943529</v>
      </c>
      <c r="AR15" s="12">
        <v>13.01</v>
      </c>
      <c r="AS15" s="2"/>
      <c r="AT15" s="2"/>
      <c r="AU15" s="3">
        <v>17</v>
      </c>
      <c r="AV15" s="3"/>
      <c r="AW15" s="3"/>
      <c r="AX15" s="3"/>
      <c r="AY15" s="3"/>
      <c r="AZ15" s="3"/>
      <c r="BA15" s="6">
        <f>AR15+AS15+AT15</f>
        <v>13.01</v>
      </c>
      <c r="BB15" s="10">
        <f>AU15</f>
        <v>17</v>
      </c>
      <c r="BC15" s="3">
        <f>(AV15*5)+(AW15*10)+(AX15*15)+(AY15*10)+(AZ15*20)</f>
        <v>0</v>
      </c>
      <c r="BD15" s="11">
        <f>BA15+BB15+BC15</f>
        <v>30.009999999999998</v>
      </c>
      <c r="BE15" s="45">
        <f>(MIN(BD$5:BD$24)/BD15)*100</f>
        <v>55.0483172275908</v>
      </c>
      <c r="BF15" s="12">
        <v>28.24</v>
      </c>
      <c r="BG15" s="2"/>
      <c r="BH15" s="2"/>
      <c r="BI15" s="3">
        <v>16</v>
      </c>
      <c r="BJ15" s="3">
        <v>1</v>
      </c>
      <c r="BK15" s="3"/>
      <c r="BL15" s="3"/>
      <c r="BM15" s="3"/>
      <c r="BN15" s="3"/>
      <c r="BO15" s="6">
        <f>BF15+BG15+BH15</f>
        <v>28.24</v>
      </c>
      <c r="BP15" s="10">
        <f>BI15</f>
        <v>16</v>
      </c>
      <c r="BQ15" s="3">
        <f>(BJ15*5)+(BK15*10)+(BL15*15)+(BM15*10)+(BN15*20)</f>
        <v>5</v>
      </c>
      <c r="BR15" s="11">
        <f>BO15+BP15+BQ15</f>
        <v>49.239999999999995</v>
      </c>
      <c r="BS15" s="45">
        <f>(MIN(BR$5:BR$24)/BR15)*100</f>
        <v>66.023558082859481</v>
      </c>
      <c r="BT15" s="12">
        <v>43.25</v>
      </c>
      <c r="BU15" s="2"/>
      <c r="BV15" s="2"/>
      <c r="BW15" s="3">
        <v>8</v>
      </c>
      <c r="BX15" s="3"/>
      <c r="BY15" s="3"/>
      <c r="BZ15" s="3"/>
      <c r="CA15" s="3"/>
      <c r="CB15" s="3"/>
      <c r="CC15" s="6">
        <f>BT15+BU15+BV15</f>
        <v>43.25</v>
      </c>
      <c r="CD15" s="10">
        <f>BW15</f>
        <v>8</v>
      </c>
      <c r="CE15" s="3">
        <f>(BX15*5)+(BY15*10)+(BZ15*15)+(CA15*10)+(CB15*20)</f>
        <v>0</v>
      </c>
      <c r="CF15" s="11">
        <f>CC15+CD15+CE15</f>
        <v>51.25</v>
      </c>
      <c r="CG15" s="45">
        <f>(MIN(CF$5:CF$24)/CF15)*100</f>
        <v>81.05365853658536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7</v>
      </c>
      <c r="B16" s="14">
        <v>6</v>
      </c>
      <c r="C16" s="8" t="s">
        <v>48</v>
      </c>
      <c r="D16" s="31" t="s">
        <v>32</v>
      </c>
      <c r="E16" s="30" t="s">
        <v>34</v>
      </c>
      <c r="F16" s="46">
        <f xml:space="preserve"> AB16+AQ16+BE16+BS16+CG16</f>
        <v>339.71145462016113</v>
      </c>
      <c r="G16" s="29">
        <f>H16+I16+J16</f>
        <v>340.38</v>
      </c>
      <c r="H16" s="22">
        <f>X16+AM16+BA16+BO16+CC16+CO16+CZ16+DK16</f>
        <v>209.38</v>
      </c>
      <c r="I16" s="7">
        <f>Z16+AO16+BC16+BQ16+CE16+CQ16+DB16+DM16</f>
        <v>20</v>
      </c>
      <c r="J16" s="24">
        <f>R16+AG16+AU16+BI16+BW16+CJ16+CU16+DF16</f>
        <v>111</v>
      </c>
      <c r="K16" s="12">
        <v>66.09</v>
      </c>
      <c r="L16" s="2"/>
      <c r="M16" s="2"/>
      <c r="N16" s="2"/>
      <c r="O16" s="2"/>
      <c r="P16" s="2"/>
      <c r="Q16" s="2"/>
      <c r="R16" s="3">
        <v>30</v>
      </c>
      <c r="S16" s="3"/>
      <c r="T16" s="3"/>
      <c r="U16" s="3"/>
      <c r="V16" s="3"/>
      <c r="W16" s="13"/>
      <c r="X16" s="6">
        <f>K16+L16+M16+N16+O16+P16+Q16</f>
        <v>66.09</v>
      </c>
      <c r="Y16" s="10">
        <f>R16</f>
        <v>30</v>
      </c>
      <c r="Z16" s="3">
        <f>(S16*5)+(T16*10)+(U16*15)+(V16*10)+(W16*20)</f>
        <v>0</v>
      </c>
      <c r="AA16" s="33">
        <f>X16+Y16+Z16</f>
        <v>96.09</v>
      </c>
      <c r="AB16" s="45">
        <f>(MIN(AA$5:AA$24)/AA16)*100</f>
        <v>59.527526277448231</v>
      </c>
      <c r="AC16" s="12">
        <v>50.27</v>
      </c>
      <c r="AD16" s="2"/>
      <c r="AE16" s="2"/>
      <c r="AF16" s="2"/>
      <c r="AG16" s="3">
        <v>7</v>
      </c>
      <c r="AH16" s="3"/>
      <c r="AI16" s="3"/>
      <c r="AJ16" s="3"/>
      <c r="AK16" s="3">
        <v>1</v>
      </c>
      <c r="AL16" s="3"/>
      <c r="AM16" s="6">
        <f>AC16+AD16+AE16+AF16</f>
        <v>50.27</v>
      </c>
      <c r="AN16" s="10">
        <f>AG16</f>
        <v>7</v>
      </c>
      <c r="AO16" s="3">
        <f>(AH16*5)+(AI16*10)+(AJ16*15)+(AK16*10)+(AL16*20)</f>
        <v>10</v>
      </c>
      <c r="AP16" s="11">
        <f>AM16+AN16+AO16</f>
        <v>67.27000000000001</v>
      </c>
      <c r="AQ16" s="45">
        <f>(MIN(AP$5:AP$24)/AP16)*100</f>
        <v>79.723502304147459</v>
      </c>
      <c r="AR16" s="12">
        <v>17.5</v>
      </c>
      <c r="AS16" s="2"/>
      <c r="AT16" s="2"/>
      <c r="AU16" s="3">
        <v>67</v>
      </c>
      <c r="AV16" s="3"/>
      <c r="AW16" s="3"/>
      <c r="AX16" s="3"/>
      <c r="AY16" s="3">
        <v>1</v>
      </c>
      <c r="AZ16" s="3"/>
      <c r="BA16" s="6">
        <f>AR16+AS16+AT16</f>
        <v>17.5</v>
      </c>
      <c r="BB16" s="10">
        <f>AU16</f>
        <v>67</v>
      </c>
      <c r="BC16" s="3">
        <f>(AV16*5)+(AW16*10)+(AX16*15)+(AY16*10)+(AZ16*20)</f>
        <v>10</v>
      </c>
      <c r="BD16" s="11">
        <f>BA16+BB16+BC16</f>
        <v>94.5</v>
      </c>
      <c r="BE16" s="45">
        <f>(MIN(BD$5:BD$24)/BD16)*100</f>
        <v>17.481481481481481</v>
      </c>
      <c r="BF16" s="12">
        <v>29.57</v>
      </c>
      <c r="BG16" s="2"/>
      <c r="BH16" s="2"/>
      <c r="BI16" s="3">
        <v>3</v>
      </c>
      <c r="BJ16" s="3"/>
      <c r="BK16" s="3"/>
      <c r="BL16" s="3"/>
      <c r="BM16" s="3"/>
      <c r="BN16" s="3"/>
      <c r="BO16" s="6">
        <f>BF16+BG16+BH16</f>
        <v>29.57</v>
      </c>
      <c r="BP16" s="10">
        <f>BI16</f>
        <v>3</v>
      </c>
      <c r="BQ16" s="3">
        <f>(BJ16*5)+(BK16*10)+(BL16*15)+(BM16*10)+(BN16*20)</f>
        <v>0</v>
      </c>
      <c r="BR16" s="33">
        <f>BO16+BP16+BQ16</f>
        <v>32.57</v>
      </c>
      <c r="BS16" s="45">
        <f>(MIN(BR$5:BR$24)/BR16)*100</f>
        <v>99.815781393920801</v>
      </c>
      <c r="BT16" s="12">
        <v>45.95</v>
      </c>
      <c r="BU16" s="2"/>
      <c r="BV16" s="2"/>
      <c r="BW16" s="3">
        <v>4</v>
      </c>
      <c r="BX16" s="3"/>
      <c r="BY16" s="3"/>
      <c r="BZ16" s="3"/>
      <c r="CA16" s="3"/>
      <c r="CB16" s="3"/>
      <c r="CC16" s="6">
        <f>BT16+BU16+BV16</f>
        <v>45.95</v>
      </c>
      <c r="CD16" s="10">
        <f>BW16</f>
        <v>4</v>
      </c>
      <c r="CE16" s="3">
        <f>(BX16*5)+(BY16*10)+(BZ16*15)+(CA16*10)+(CB16*20)</f>
        <v>0</v>
      </c>
      <c r="CF16" s="11">
        <f>CC16+CD16+CE16</f>
        <v>49.95</v>
      </c>
      <c r="CG16" s="45">
        <f>(MIN(CF$5:CF$24)/CF16)*100</f>
        <v>83.163163163163162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8</v>
      </c>
      <c r="B17" s="14">
        <v>7</v>
      </c>
      <c r="C17" s="8" t="s">
        <v>57</v>
      </c>
      <c r="D17" s="30" t="s">
        <v>32</v>
      </c>
      <c r="E17" s="30" t="s">
        <v>34</v>
      </c>
      <c r="F17" s="46">
        <f xml:space="preserve"> AB17+AQ17+BE17+BS17+CG17</f>
        <v>311.1978834883617</v>
      </c>
      <c r="G17" s="29">
        <f>H17+I17+J17</f>
        <v>336.43</v>
      </c>
      <c r="H17" s="22">
        <f>X17+AM17+BA17+BO17+CC17+CO17+CZ17+DK17</f>
        <v>202.43</v>
      </c>
      <c r="I17" s="7">
        <f>Z17+AO17+BC17+BQ17+CE17+CQ17+DB17+DM17</f>
        <v>5</v>
      </c>
      <c r="J17" s="24">
        <f>R17+AG17+AU17+BI17+BW17+CJ17+CU17+DF17</f>
        <v>129</v>
      </c>
      <c r="K17" s="12">
        <v>52.87</v>
      </c>
      <c r="L17" s="2"/>
      <c r="M17" s="2"/>
      <c r="N17" s="2"/>
      <c r="O17" s="2"/>
      <c r="P17" s="2"/>
      <c r="Q17" s="2"/>
      <c r="R17" s="3">
        <v>20</v>
      </c>
      <c r="S17" s="3"/>
      <c r="T17" s="3"/>
      <c r="U17" s="3"/>
      <c r="V17" s="3"/>
      <c r="W17" s="13"/>
      <c r="X17" s="6">
        <f>K17+L17+M17+N17+O17+P17+Q17</f>
        <v>52.87</v>
      </c>
      <c r="Y17" s="10">
        <f>R17</f>
        <v>20</v>
      </c>
      <c r="Z17" s="3">
        <f>(S17*5)+(T17*10)+(U17*15)+(V17*10)+(W17*20)</f>
        <v>0</v>
      </c>
      <c r="AA17" s="11">
        <f>X17+Y17+Z17</f>
        <v>72.87</v>
      </c>
      <c r="AB17" s="45">
        <f>(MIN(AA$5:AA$24)/AA17)*100</f>
        <v>78.495951694798961</v>
      </c>
      <c r="AC17" s="12">
        <v>55.36</v>
      </c>
      <c r="AD17" s="2"/>
      <c r="AE17" s="2"/>
      <c r="AF17" s="2"/>
      <c r="AG17" s="3">
        <v>7</v>
      </c>
      <c r="AH17" s="3"/>
      <c r="AI17" s="3"/>
      <c r="AJ17" s="3"/>
      <c r="AK17" s="3"/>
      <c r="AL17" s="3"/>
      <c r="AM17" s="6">
        <f>AC17+AD17+AE17+AF17</f>
        <v>55.36</v>
      </c>
      <c r="AN17" s="10">
        <f>AG17</f>
        <v>7</v>
      </c>
      <c r="AO17" s="3">
        <f>(AH17*5)+(AI17*10)+(AJ17*15)+(AK17*10)+(AL17*20)</f>
        <v>0</v>
      </c>
      <c r="AP17" s="11">
        <f>AM17+AN17+AO17</f>
        <v>62.36</v>
      </c>
      <c r="AQ17" s="45">
        <f>(MIN(AP$5:AP$24)/AP17)*100</f>
        <v>86.000641436818483</v>
      </c>
      <c r="AR17" s="12">
        <v>18.09</v>
      </c>
      <c r="AS17" s="2"/>
      <c r="AT17" s="2"/>
      <c r="AU17" s="3">
        <v>54</v>
      </c>
      <c r="AV17" s="3"/>
      <c r="AW17" s="3"/>
      <c r="AX17" s="3"/>
      <c r="AY17" s="3"/>
      <c r="AZ17" s="3"/>
      <c r="BA17" s="6">
        <f>AR17+AS17+AT17</f>
        <v>18.09</v>
      </c>
      <c r="BB17" s="10">
        <f>AU17</f>
        <v>54</v>
      </c>
      <c r="BC17" s="3">
        <f>(AV17*5)+(AW17*10)+(AX17*15)+(AY17*10)+(AZ17*20)</f>
        <v>0</v>
      </c>
      <c r="BD17" s="11">
        <f>BA17+BB17+BC17</f>
        <v>72.09</v>
      </c>
      <c r="BE17" s="45">
        <f>(MIN(BD$5:BD$24)/BD17)*100</f>
        <v>22.91579969482591</v>
      </c>
      <c r="BF17" s="12">
        <v>29.05</v>
      </c>
      <c r="BG17" s="2"/>
      <c r="BH17" s="2"/>
      <c r="BI17" s="3">
        <v>14</v>
      </c>
      <c r="BJ17" s="3"/>
      <c r="BK17" s="3"/>
      <c r="BL17" s="3"/>
      <c r="BM17" s="3"/>
      <c r="BN17" s="3"/>
      <c r="BO17" s="6">
        <f>BF17+BG17+BH17</f>
        <v>29.05</v>
      </c>
      <c r="BP17" s="10">
        <f>BI17</f>
        <v>14</v>
      </c>
      <c r="BQ17" s="3">
        <f>(BJ17*5)+(BK17*10)+(BL17*15)+(BM17*10)+(BN17*20)</f>
        <v>0</v>
      </c>
      <c r="BR17" s="11">
        <f>BO17+BP17+BQ17</f>
        <v>43.05</v>
      </c>
      <c r="BS17" s="45">
        <f>(MIN(BR$5:BR$24)/BR17)*100</f>
        <v>75.516840882694552</v>
      </c>
      <c r="BT17" s="12">
        <v>47.06</v>
      </c>
      <c r="BU17" s="2"/>
      <c r="BV17" s="2"/>
      <c r="BW17" s="3">
        <v>34</v>
      </c>
      <c r="BX17" s="3">
        <v>1</v>
      </c>
      <c r="BY17" s="3"/>
      <c r="BZ17" s="3"/>
      <c r="CA17" s="3"/>
      <c r="CB17" s="3"/>
      <c r="CC17" s="6">
        <f>BT17+BU17+BV17</f>
        <v>47.06</v>
      </c>
      <c r="CD17" s="10">
        <f>BW17</f>
        <v>34</v>
      </c>
      <c r="CE17" s="3">
        <f>(BX17*5)+(BY17*10)+(BZ17*15)+(CA17*10)+(CB17*20)</f>
        <v>5</v>
      </c>
      <c r="CF17" s="11">
        <f>CC17+CD17+CE17</f>
        <v>86.06</v>
      </c>
      <c r="CG17" s="45">
        <f>(MIN(CF$5:CF$24)/CF17)*100</f>
        <v>48.268649779223793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9</v>
      </c>
      <c r="B18" s="14">
        <v>8</v>
      </c>
      <c r="C18" s="8" t="s">
        <v>51</v>
      </c>
      <c r="D18" s="30" t="s">
        <v>61</v>
      </c>
      <c r="E18" s="31" t="s">
        <v>34</v>
      </c>
      <c r="F18" s="46">
        <f xml:space="preserve"> AB18+AQ18+BE18+BS18+CG18</f>
        <v>302.36740939437834</v>
      </c>
      <c r="G18" s="29">
        <f>H18+I18+J18</f>
        <v>367.16999999999996</v>
      </c>
      <c r="H18" s="22">
        <f>X18+AM18+BA18+BO18+CC18+CO18+CZ18+DK18</f>
        <v>272.16999999999996</v>
      </c>
      <c r="I18" s="7">
        <f>Z18+AO18+BC18+BQ18+CE18+CQ18+DB18+DM18</f>
        <v>25</v>
      </c>
      <c r="J18" s="32">
        <f>R18+AG18+AU18+BI18+BW18+CJ18+CU18+DF18</f>
        <v>70</v>
      </c>
      <c r="K18" s="12">
        <v>81.069999999999993</v>
      </c>
      <c r="L18" s="2"/>
      <c r="M18" s="2"/>
      <c r="N18" s="2"/>
      <c r="O18" s="2"/>
      <c r="P18" s="2"/>
      <c r="Q18" s="2"/>
      <c r="R18" s="3">
        <v>30</v>
      </c>
      <c r="S18" s="3">
        <v>5</v>
      </c>
      <c r="T18" s="3"/>
      <c r="U18" s="3"/>
      <c r="V18" s="3"/>
      <c r="W18" s="13"/>
      <c r="X18" s="6">
        <f>K18+L18+M18+N18+O18+P18+Q18</f>
        <v>81.069999999999993</v>
      </c>
      <c r="Y18" s="10">
        <f>R18</f>
        <v>30</v>
      </c>
      <c r="Z18" s="3">
        <f>(S18*5)+(T18*10)+(U18*15)+(V18*10)+(W18*20)</f>
        <v>25</v>
      </c>
      <c r="AA18" s="33">
        <f>X18+Y18+Z18</f>
        <v>136.07</v>
      </c>
      <c r="AB18" s="45">
        <f>(MIN(AA$5:AA$24)/AA18)*100</f>
        <v>42.037186742118031</v>
      </c>
      <c r="AC18" s="12">
        <v>86.75</v>
      </c>
      <c r="AD18" s="2"/>
      <c r="AE18" s="2"/>
      <c r="AF18" s="2"/>
      <c r="AG18" s="3">
        <v>16</v>
      </c>
      <c r="AH18" s="3"/>
      <c r="AI18" s="3"/>
      <c r="AJ18" s="3"/>
      <c r="AK18" s="3"/>
      <c r="AL18" s="3"/>
      <c r="AM18" s="6">
        <f>AC18+AD18+AE18+AF18</f>
        <v>86.75</v>
      </c>
      <c r="AN18" s="10">
        <f>AG18</f>
        <v>16</v>
      </c>
      <c r="AO18" s="3">
        <f>(AH18*5)+(AI18*10)+(AJ18*15)+(AK18*10)+(AL18*20)</f>
        <v>0</v>
      </c>
      <c r="AP18" s="11">
        <f>AM18+AN18+AO18</f>
        <v>102.75</v>
      </c>
      <c r="AQ18" s="45">
        <f>(MIN(AP$5:AP$24)/AP18)*100</f>
        <v>52.194647201946474</v>
      </c>
      <c r="AR18" s="12">
        <v>22.48</v>
      </c>
      <c r="AS18" s="2"/>
      <c r="AT18" s="2"/>
      <c r="AU18" s="3">
        <v>4</v>
      </c>
      <c r="AV18" s="3"/>
      <c r="AW18" s="3"/>
      <c r="AX18" s="3"/>
      <c r="AY18" s="3"/>
      <c r="AZ18" s="3"/>
      <c r="BA18" s="6">
        <f>AR18+AS18+AT18</f>
        <v>22.48</v>
      </c>
      <c r="BB18" s="10">
        <f>AU18</f>
        <v>4</v>
      </c>
      <c r="BC18" s="3">
        <f>(AV18*5)+(AW18*10)+(AX18*15)+(AY18*10)+(AZ18*20)</f>
        <v>0</v>
      </c>
      <c r="BD18" s="11">
        <f>BA18+BB18+BC18</f>
        <v>26.48</v>
      </c>
      <c r="BE18" s="45">
        <f>(MIN(BD$5:BD$24)/BD18)*100</f>
        <v>62.38670694864048</v>
      </c>
      <c r="BF18" s="12">
        <v>31.82</v>
      </c>
      <c r="BG18" s="2"/>
      <c r="BH18" s="2"/>
      <c r="BI18" s="3">
        <v>12</v>
      </c>
      <c r="BJ18" s="3"/>
      <c r="BK18" s="3"/>
      <c r="BL18" s="3"/>
      <c r="BM18" s="3"/>
      <c r="BN18" s="3"/>
      <c r="BO18" s="6">
        <f>BF18+BG18+BH18</f>
        <v>31.82</v>
      </c>
      <c r="BP18" s="10">
        <f>BI18</f>
        <v>12</v>
      </c>
      <c r="BQ18" s="3">
        <f>(BJ18*5)+(BK18*10)+(BL18*15)+(BM18*10)+(BN18*20)</f>
        <v>0</v>
      </c>
      <c r="BR18" s="33">
        <f>BO18+BP18+BQ18</f>
        <v>43.82</v>
      </c>
      <c r="BS18" s="45">
        <f>(MIN(BR$5:BR$24)/BR18)*100</f>
        <v>74.18986764034689</v>
      </c>
      <c r="BT18" s="12">
        <v>50.05</v>
      </c>
      <c r="BU18" s="2"/>
      <c r="BV18" s="2"/>
      <c r="BW18" s="3">
        <v>8</v>
      </c>
      <c r="BX18" s="3"/>
      <c r="BY18" s="3"/>
      <c r="BZ18" s="3"/>
      <c r="CA18" s="3"/>
      <c r="CB18" s="3"/>
      <c r="CC18" s="6">
        <f>BT18+BU18+BV18</f>
        <v>50.05</v>
      </c>
      <c r="CD18" s="10">
        <f>BW18</f>
        <v>8</v>
      </c>
      <c r="CE18" s="3">
        <f>(BX18*5)+(BY18*10)+(BZ18*15)+(CA18*10)+(CB18*20)</f>
        <v>0</v>
      </c>
      <c r="CF18" s="11">
        <f>CC18+CD18+CE18</f>
        <v>58.05</v>
      </c>
      <c r="CG18" s="45">
        <f>(MIN(CF$5:CF$24)/CF18)*100</f>
        <v>71.559000861326453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10</v>
      </c>
      <c r="B19" s="14">
        <v>9</v>
      </c>
      <c r="C19" s="8" t="s">
        <v>60</v>
      </c>
      <c r="D19" s="31" t="s">
        <v>32</v>
      </c>
      <c r="E19" s="30" t="s">
        <v>34</v>
      </c>
      <c r="F19" s="46">
        <f xml:space="preserve"> AB19+AQ19+BE19+BS19+CG19</f>
        <v>300.40288006029925</v>
      </c>
      <c r="G19" s="29">
        <f>H19+I19+J19</f>
        <v>343.15</v>
      </c>
      <c r="H19" s="22">
        <f>X19+AM19+BA19+BO19+CC19+CO19+CZ19+DK19</f>
        <v>225.14999999999998</v>
      </c>
      <c r="I19" s="7">
        <f>Z19+AO19+BC19+BQ19+CE19+CQ19+DB19+DM19</f>
        <v>0</v>
      </c>
      <c r="J19" s="24">
        <f>R19+AG19+AU19+BI19+BW19+CJ19+CU19+DF19</f>
        <v>118</v>
      </c>
      <c r="K19" s="12">
        <v>48.96</v>
      </c>
      <c r="L19" s="2"/>
      <c r="M19" s="2"/>
      <c r="N19" s="2"/>
      <c r="O19" s="2"/>
      <c r="P19" s="2"/>
      <c r="Q19" s="2"/>
      <c r="R19" s="3">
        <v>60</v>
      </c>
      <c r="S19" s="3"/>
      <c r="T19" s="3"/>
      <c r="U19" s="3"/>
      <c r="V19" s="3"/>
      <c r="W19" s="13"/>
      <c r="X19" s="6">
        <f>K19+L19+M19+N19+O19+P19+Q19</f>
        <v>48.96</v>
      </c>
      <c r="Y19" s="10">
        <f>R19</f>
        <v>60</v>
      </c>
      <c r="Z19" s="3">
        <f>(S19*5)+(T19*10)+(U19*15)+(V19*10)+(W19*20)</f>
        <v>0</v>
      </c>
      <c r="AA19" s="33">
        <f>X19+Y19+Z19</f>
        <v>108.96000000000001</v>
      </c>
      <c r="AB19" s="45">
        <f>(MIN(AA$5:AA$24)/AA19)*100</f>
        <v>52.496328928046985</v>
      </c>
      <c r="AC19" s="12">
        <v>60.89</v>
      </c>
      <c r="AD19" s="2"/>
      <c r="AE19" s="2"/>
      <c r="AF19" s="2"/>
      <c r="AG19" s="3">
        <v>27</v>
      </c>
      <c r="AH19" s="3"/>
      <c r="AI19" s="3"/>
      <c r="AJ19" s="3"/>
      <c r="AK19" s="3"/>
      <c r="AL19" s="3"/>
      <c r="AM19" s="6">
        <f>AC19+AD19+AE19+AF19</f>
        <v>60.89</v>
      </c>
      <c r="AN19" s="10">
        <f>AG19</f>
        <v>27</v>
      </c>
      <c r="AO19" s="3">
        <f>(AH19*5)+(AI19*10)+(AJ19*15)+(AK19*10)+(AL19*20)</f>
        <v>0</v>
      </c>
      <c r="AP19" s="11">
        <f>AM19+AN19+AO19</f>
        <v>87.89</v>
      </c>
      <c r="AQ19" s="45">
        <f>(MIN(AP$5:AP$24)/AP19)*100</f>
        <v>61.019456138354769</v>
      </c>
      <c r="AR19" s="12">
        <v>23.47</v>
      </c>
      <c r="AS19" s="2"/>
      <c r="AT19" s="2"/>
      <c r="AU19" s="3">
        <v>21</v>
      </c>
      <c r="AV19" s="3"/>
      <c r="AW19" s="3"/>
      <c r="AX19" s="3"/>
      <c r="AY19" s="3"/>
      <c r="AZ19" s="3"/>
      <c r="BA19" s="6">
        <f>AR19+AS19+AT19</f>
        <v>23.47</v>
      </c>
      <c r="BB19" s="10">
        <f>AU19</f>
        <v>21</v>
      </c>
      <c r="BC19" s="3">
        <f>(AV19*5)+(AW19*10)+(AX19*15)+(AY19*10)+(AZ19*20)</f>
        <v>0</v>
      </c>
      <c r="BD19" s="11">
        <f>BA19+BB19+BC19</f>
        <v>44.47</v>
      </c>
      <c r="BE19" s="45">
        <f>(MIN(BD$5:BD$24)/BD19)*100</f>
        <v>37.148639532268945</v>
      </c>
      <c r="BF19" s="12">
        <v>34.76</v>
      </c>
      <c r="BG19" s="2"/>
      <c r="BH19" s="2"/>
      <c r="BI19" s="3">
        <v>4</v>
      </c>
      <c r="BJ19" s="3"/>
      <c r="BK19" s="3"/>
      <c r="BL19" s="3"/>
      <c r="BM19" s="3"/>
      <c r="BN19" s="3"/>
      <c r="BO19" s="6">
        <f>BF19+BG19+BH19</f>
        <v>34.76</v>
      </c>
      <c r="BP19" s="10">
        <f>BI19</f>
        <v>4</v>
      </c>
      <c r="BQ19" s="3">
        <f>(BJ19*5)+(BK19*10)+(BL19*15)+(BM19*10)+(BN19*20)</f>
        <v>0</v>
      </c>
      <c r="BR19" s="33">
        <f>BO19+BP19+BQ19</f>
        <v>38.76</v>
      </c>
      <c r="BS19" s="45">
        <f>(MIN(BR$5:BR$24)/BR19)*100</f>
        <v>83.875128998968023</v>
      </c>
      <c r="BT19" s="12">
        <v>57.07</v>
      </c>
      <c r="BU19" s="2"/>
      <c r="BV19" s="2"/>
      <c r="BW19" s="3">
        <v>6</v>
      </c>
      <c r="BX19" s="3"/>
      <c r="BY19" s="3"/>
      <c r="BZ19" s="3"/>
      <c r="CA19" s="3"/>
      <c r="CB19" s="3"/>
      <c r="CC19" s="6">
        <f>BT19+BU19+BV19</f>
        <v>57.07</v>
      </c>
      <c r="CD19" s="10">
        <f>BW19</f>
        <v>6</v>
      </c>
      <c r="CE19" s="3">
        <f>(BX19*5)+(BY19*10)+(BZ19*15)+(CA19*10)+(CB19*20)</f>
        <v>0</v>
      </c>
      <c r="CF19" s="11">
        <f>CC19+CD19+CE19</f>
        <v>63.07</v>
      </c>
      <c r="CG19" s="45">
        <f>(MIN(CF$5:CF$24)/CF19)*100</f>
        <v>65.863326462660538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11</v>
      </c>
      <c r="B20" s="14">
        <v>10</v>
      </c>
      <c r="C20" s="8" t="s">
        <v>52</v>
      </c>
      <c r="D20" s="31" t="s">
        <v>32</v>
      </c>
      <c r="E20" s="30" t="s">
        <v>34</v>
      </c>
      <c r="F20" s="46">
        <f xml:space="preserve"> AB20+AQ20+BE20+BS20+CG20</f>
        <v>295.69466559442577</v>
      </c>
      <c r="G20" s="29">
        <f>H20+I20+J20</f>
        <v>349.71</v>
      </c>
      <c r="H20" s="22">
        <f>X20+AM20+BA20+BO20+CC20+CO20+CZ20+DK20</f>
        <v>211.70999999999998</v>
      </c>
      <c r="I20" s="7">
        <f>Z20+AO20+BC20+BQ20+CE20+CQ20+DB20+DM20</f>
        <v>15</v>
      </c>
      <c r="J20" s="24">
        <f>R20+AG20+AU20+BI20+BW20+CJ20+CU20+DF20</f>
        <v>123</v>
      </c>
      <c r="K20" s="12">
        <v>44.96</v>
      </c>
      <c r="L20" s="2"/>
      <c r="M20" s="2"/>
      <c r="N20" s="2"/>
      <c r="O20" s="2"/>
      <c r="P20" s="2"/>
      <c r="Q20" s="2"/>
      <c r="R20" s="3">
        <v>50</v>
      </c>
      <c r="S20" s="3"/>
      <c r="T20" s="3"/>
      <c r="U20" s="3"/>
      <c r="V20" s="3"/>
      <c r="W20" s="13"/>
      <c r="X20" s="6">
        <f>K20+L20+M20+N20+O20+P20+Q20</f>
        <v>44.96</v>
      </c>
      <c r="Y20" s="10">
        <f>R20</f>
        <v>50</v>
      </c>
      <c r="Z20" s="3">
        <f>(S20*5)+(T20*10)+(U20*15)+(V20*10)+(W20*20)</f>
        <v>0</v>
      </c>
      <c r="AA20" s="33">
        <f>X20+Y20+Z20</f>
        <v>94.960000000000008</v>
      </c>
      <c r="AB20" s="45">
        <f>(MIN(AA$5:AA$24)/AA20)*100</f>
        <v>60.235888795282222</v>
      </c>
      <c r="AC20" s="12">
        <v>58.12</v>
      </c>
      <c r="AD20" s="2"/>
      <c r="AE20" s="2"/>
      <c r="AF20" s="2"/>
      <c r="AG20" s="3">
        <v>51</v>
      </c>
      <c r="AH20" s="3"/>
      <c r="AI20" s="3"/>
      <c r="AJ20" s="3"/>
      <c r="AK20" s="3"/>
      <c r="AL20" s="3"/>
      <c r="AM20" s="6">
        <f>AC20+AD20+AE20+AF20</f>
        <v>58.12</v>
      </c>
      <c r="AN20" s="10">
        <f>AG20</f>
        <v>51</v>
      </c>
      <c r="AO20" s="3">
        <f>(AH20*5)+(AI20*10)+(AJ20*15)+(AK20*10)+(AL20*20)</f>
        <v>0</v>
      </c>
      <c r="AP20" s="11">
        <f>AM20+AN20+AO20</f>
        <v>109.12</v>
      </c>
      <c r="AQ20" s="45">
        <f>(MIN(AP$5:AP$24)/AP20)*100</f>
        <v>49.147727272727273</v>
      </c>
      <c r="AR20" s="12">
        <v>21.05</v>
      </c>
      <c r="AS20" s="2"/>
      <c r="AT20" s="2"/>
      <c r="AU20" s="3">
        <v>4</v>
      </c>
      <c r="AV20" s="3"/>
      <c r="AW20" s="3"/>
      <c r="AX20" s="3"/>
      <c r="AY20" s="3">
        <v>1</v>
      </c>
      <c r="AZ20" s="3"/>
      <c r="BA20" s="6">
        <f>AR20+AS20+AT20</f>
        <v>21.05</v>
      </c>
      <c r="BB20" s="10">
        <f>AU20</f>
        <v>4</v>
      </c>
      <c r="BC20" s="3">
        <f>(AV20*5)+(AW20*10)+(AX20*15)+(AY20*10)+(AZ20*20)</f>
        <v>10</v>
      </c>
      <c r="BD20" s="11">
        <f>BA20+BB20+BC20</f>
        <v>35.049999999999997</v>
      </c>
      <c r="BE20" s="45">
        <f>(MIN(BD$5:BD$24)/BD20)*100</f>
        <v>47.132667617689016</v>
      </c>
      <c r="BF20" s="12">
        <v>35.83</v>
      </c>
      <c r="BG20" s="2"/>
      <c r="BH20" s="2"/>
      <c r="BI20" s="3">
        <v>5</v>
      </c>
      <c r="BJ20" s="3"/>
      <c r="BK20" s="3"/>
      <c r="BL20" s="3"/>
      <c r="BM20" s="3"/>
      <c r="BN20" s="3"/>
      <c r="BO20" s="6">
        <f>BF20+BG20+BH20</f>
        <v>35.83</v>
      </c>
      <c r="BP20" s="10">
        <f>BI20</f>
        <v>5</v>
      </c>
      <c r="BQ20" s="3">
        <f>(BJ20*5)+(BK20*10)+(BL20*15)+(BM20*10)+(BN20*20)</f>
        <v>0</v>
      </c>
      <c r="BR20" s="33">
        <f>BO20+BP20+BQ20</f>
        <v>40.83</v>
      </c>
      <c r="BS20" s="45">
        <f>(MIN(BR$5:BR$24)/BR20)*100</f>
        <v>79.622826353171703</v>
      </c>
      <c r="BT20" s="12">
        <v>51.75</v>
      </c>
      <c r="BU20" s="2"/>
      <c r="BV20" s="2"/>
      <c r="BW20" s="3">
        <v>13</v>
      </c>
      <c r="BX20" s="3">
        <v>1</v>
      </c>
      <c r="BY20" s="3"/>
      <c r="BZ20" s="3"/>
      <c r="CA20" s="3"/>
      <c r="CB20" s="3"/>
      <c r="CC20" s="6">
        <f>BT20+BU20+BV20</f>
        <v>51.75</v>
      </c>
      <c r="CD20" s="10">
        <f>BW20</f>
        <v>13</v>
      </c>
      <c r="CE20" s="3">
        <f>(BX20*5)+(BY20*10)+(BZ20*15)+(CA20*10)+(CB20*20)</f>
        <v>5</v>
      </c>
      <c r="CF20" s="11">
        <f>CC20+CD20+CE20</f>
        <v>69.75</v>
      </c>
      <c r="CG20" s="45">
        <f>(MIN(CF$5:CF$24)/CF20)*100</f>
        <v>59.55555555555555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13</v>
      </c>
      <c r="B21" s="14">
        <v>11</v>
      </c>
      <c r="C21" s="8" t="s">
        <v>63</v>
      </c>
      <c r="D21" s="31" t="s">
        <v>32</v>
      </c>
      <c r="E21" s="30" t="s">
        <v>34</v>
      </c>
      <c r="F21" s="46">
        <f xml:space="preserve"> AB21+AQ21+BE21+BS21+CG21</f>
        <v>266.96275238438443</v>
      </c>
      <c r="G21" s="29">
        <f>H21+I21+J21</f>
        <v>391.02</v>
      </c>
      <c r="H21" s="22">
        <f>X21+AM21+BA21+BO21+CC21+CO21+CZ21+DK21</f>
        <v>252.02</v>
      </c>
      <c r="I21" s="7">
        <f>Z21+AO21+BC21+BQ21+CE21+CQ21+DB21+DM21</f>
        <v>15</v>
      </c>
      <c r="J21" s="24">
        <f>R21+AG21+AU21+BI21+BW21+CJ21+CU21+DF21</f>
        <v>124</v>
      </c>
      <c r="K21" s="12">
        <v>58.1</v>
      </c>
      <c r="L21" s="2"/>
      <c r="M21" s="2"/>
      <c r="N21" s="2"/>
      <c r="O21" s="2"/>
      <c r="P21" s="2"/>
      <c r="Q21" s="2"/>
      <c r="R21" s="3">
        <v>30</v>
      </c>
      <c r="S21" s="3"/>
      <c r="T21" s="3"/>
      <c r="U21" s="3"/>
      <c r="V21" s="3"/>
      <c r="W21" s="13"/>
      <c r="X21" s="6">
        <f>K21+L21+M21+N21+O21+P21+Q21</f>
        <v>58.1</v>
      </c>
      <c r="Y21" s="10">
        <f>R21</f>
        <v>30</v>
      </c>
      <c r="Z21" s="3">
        <f>(S21*5)+(T21*10)+(U21*15)+(V21*10)+(W21*20)</f>
        <v>0</v>
      </c>
      <c r="AA21" s="33">
        <f>X21+Y21+Z21</f>
        <v>88.1</v>
      </c>
      <c r="AB21" s="45">
        <f>(MIN(AA$5:AA$24)/AA21)*100</f>
        <v>64.926220204313296</v>
      </c>
      <c r="AC21" s="12">
        <v>72.47</v>
      </c>
      <c r="AD21" s="2"/>
      <c r="AE21" s="2"/>
      <c r="AF21" s="2"/>
      <c r="AG21" s="3">
        <v>16</v>
      </c>
      <c r="AH21" s="3"/>
      <c r="AI21" s="3"/>
      <c r="AJ21" s="3"/>
      <c r="AK21" s="3"/>
      <c r="AL21" s="3"/>
      <c r="AM21" s="6">
        <f>AC21+AD21+AE21+AF21</f>
        <v>72.47</v>
      </c>
      <c r="AN21" s="10">
        <f>AG21</f>
        <v>16</v>
      </c>
      <c r="AO21" s="3">
        <f>(AH21*5)+(AI21*10)+(AJ21*15)+(AK21*10)+(AL21*20)</f>
        <v>0</v>
      </c>
      <c r="AP21" s="11">
        <f>AM21+AN21+AO21</f>
        <v>88.47</v>
      </c>
      <c r="AQ21" s="45">
        <f>(MIN(AP$5:AP$24)/AP21)*100</f>
        <v>60.619419012094497</v>
      </c>
      <c r="AR21" s="12">
        <v>32.65</v>
      </c>
      <c r="AS21" s="2"/>
      <c r="AT21" s="2"/>
      <c r="AU21" s="3">
        <v>24</v>
      </c>
      <c r="AV21" s="3"/>
      <c r="AW21" s="3"/>
      <c r="AX21" s="3"/>
      <c r="AY21" s="3"/>
      <c r="AZ21" s="3"/>
      <c r="BA21" s="6">
        <f>AR21+AS21+AT21</f>
        <v>32.65</v>
      </c>
      <c r="BB21" s="10">
        <f>AU21</f>
        <v>24</v>
      </c>
      <c r="BC21" s="3">
        <f>(AV21*5)+(AW21*10)+(AX21*15)+(AY21*10)+(AZ21*20)</f>
        <v>0</v>
      </c>
      <c r="BD21" s="11">
        <f>BA21+BB21+BC21</f>
        <v>56.65</v>
      </c>
      <c r="BE21" s="45">
        <f>(MIN(BD$5:BD$24)/BD21)*100</f>
        <v>29.161518093556925</v>
      </c>
      <c r="BF21" s="12">
        <v>30.68</v>
      </c>
      <c r="BG21" s="2"/>
      <c r="BH21" s="2"/>
      <c r="BI21" s="3">
        <v>12</v>
      </c>
      <c r="BJ21" s="3"/>
      <c r="BK21" s="3"/>
      <c r="BL21" s="3"/>
      <c r="BM21" s="3"/>
      <c r="BN21" s="3"/>
      <c r="BO21" s="6">
        <f>BF21+BG21+BH21</f>
        <v>30.68</v>
      </c>
      <c r="BP21" s="10">
        <f>BI21</f>
        <v>12</v>
      </c>
      <c r="BQ21" s="3">
        <f>(BJ21*5)+(BK21*10)+(BL21*15)+(BM21*10)+(BN21*20)</f>
        <v>0</v>
      </c>
      <c r="BR21" s="33">
        <f>BO21+BP21+BQ21</f>
        <v>42.68</v>
      </c>
      <c r="BS21" s="45">
        <f>(MIN(BR$5:BR$24)/BR21)*100</f>
        <v>76.171508903467682</v>
      </c>
      <c r="BT21" s="12">
        <v>58.12</v>
      </c>
      <c r="BU21" s="2"/>
      <c r="BV21" s="2"/>
      <c r="BW21" s="3">
        <v>42</v>
      </c>
      <c r="BX21" s="3"/>
      <c r="BY21" s="3"/>
      <c r="BZ21" s="3">
        <v>1</v>
      </c>
      <c r="CA21" s="3"/>
      <c r="CB21" s="3"/>
      <c r="CC21" s="6">
        <f>BT21+BU21+BV21</f>
        <v>58.12</v>
      </c>
      <c r="CD21" s="10">
        <f>BW21</f>
        <v>42</v>
      </c>
      <c r="CE21" s="3">
        <f>(BX21*5)+(BY21*10)+(BZ21*15)+(CA21*10)+(CB21*20)</f>
        <v>15</v>
      </c>
      <c r="CF21" s="11">
        <f>CC21+CD21+CE21</f>
        <v>115.12</v>
      </c>
      <c r="CG21" s="45">
        <f>(MIN(CF$5:CF$24)/CF21)*100</f>
        <v>36.084086170952048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15</v>
      </c>
      <c r="B22" s="14">
        <v>12</v>
      </c>
      <c r="C22" s="8" t="s">
        <v>44</v>
      </c>
      <c r="D22" s="31" t="s">
        <v>32</v>
      </c>
      <c r="E22" s="30" t="s">
        <v>34</v>
      </c>
      <c r="F22" s="46">
        <f xml:space="preserve"> AB22+AQ22+BE22+BS22+CG22</f>
        <v>239.8393504255634</v>
      </c>
      <c r="G22" s="29">
        <f>H22+I22+J22</f>
        <v>415.84000000000003</v>
      </c>
      <c r="H22" s="22">
        <f>X22+AM22+BA22+BO22+CC22+CO22+CZ22+DK22</f>
        <v>299.84000000000003</v>
      </c>
      <c r="I22" s="7">
        <f>Z22+AO22+BC22+BQ22+CE22+CQ22+DB22+DM22</f>
        <v>0</v>
      </c>
      <c r="J22" s="24">
        <f>R22+AG22+AU22+BI22+BW22+CJ22+CU22+DF22</f>
        <v>116</v>
      </c>
      <c r="K22" s="12">
        <v>71.03</v>
      </c>
      <c r="L22" s="2"/>
      <c r="M22" s="2"/>
      <c r="N22" s="2"/>
      <c r="O22" s="2"/>
      <c r="P22" s="2"/>
      <c r="Q22" s="2"/>
      <c r="R22" s="3">
        <v>60</v>
      </c>
      <c r="S22" s="3"/>
      <c r="T22" s="3"/>
      <c r="U22" s="3"/>
      <c r="V22" s="3"/>
      <c r="W22" s="13"/>
      <c r="X22" s="6">
        <f>K22+L22+M22+N22+O22+P22+Q22</f>
        <v>71.03</v>
      </c>
      <c r="Y22" s="10">
        <f>R22</f>
        <v>60</v>
      </c>
      <c r="Z22" s="3">
        <f>(S22*5)+(T22*10)+(U22*15)+(V22*10)+(W22*20)</f>
        <v>0</v>
      </c>
      <c r="AA22" s="33">
        <f>X22+Y22+Z22</f>
        <v>131.03</v>
      </c>
      <c r="AB22" s="45">
        <f>(MIN(AA$5:AA$24)/AA22)*100</f>
        <v>43.654125009539804</v>
      </c>
      <c r="AC22" s="12">
        <v>86.97</v>
      </c>
      <c r="AD22" s="2"/>
      <c r="AE22" s="2"/>
      <c r="AF22" s="2"/>
      <c r="AG22" s="3">
        <v>4</v>
      </c>
      <c r="AH22" s="3"/>
      <c r="AI22" s="3"/>
      <c r="AJ22" s="3"/>
      <c r="AK22" s="3"/>
      <c r="AL22" s="3"/>
      <c r="AM22" s="6">
        <f>AC22+AD22+AE22+AF22</f>
        <v>86.97</v>
      </c>
      <c r="AN22" s="10">
        <f>AG22</f>
        <v>4</v>
      </c>
      <c r="AO22" s="3">
        <f>(AH22*5)+(AI22*10)+(AJ22*15)+(AK22*10)+(AL22*20)</f>
        <v>0</v>
      </c>
      <c r="AP22" s="11">
        <f>AM22+AN22+AO22</f>
        <v>90.97</v>
      </c>
      <c r="AQ22" s="45">
        <f>(MIN(AP$5:AP$24)/AP22)*100</f>
        <v>58.953501154226672</v>
      </c>
      <c r="AR22" s="12">
        <v>22.63</v>
      </c>
      <c r="AS22" s="2"/>
      <c r="AT22" s="2"/>
      <c r="AU22" s="3">
        <v>21</v>
      </c>
      <c r="AV22" s="3"/>
      <c r="AW22" s="3"/>
      <c r="AX22" s="3"/>
      <c r="AY22" s="3"/>
      <c r="AZ22" s="3"/>
      <c r="BA22" s="6">
        <f>AR22+AS22+AT22</f>
        <v>22.63</v>
      </c>
      <c r="BB22" s="10">
        <f>AU22</f>
        <v>21</v>
      </c>
      <c r="BC22" s="3">
        <f>(AV22*5)+(AW22*10)+(AX22*15)+(AY22*10)+(AZ22*20)</f>
        <v>0</v>
      </c>
      <c r="BD22" s="11">
        <f>BA22+BB22+BC22</f>
        <v>43.629999999999995</v>
      </c>
      <c r="BE22" s="45">
        <f>(MIN(BD$5:BD$24)/BD22)*100</f>
        <v>37.863855145542061</v>
      </c>
      <c r="BF22" s="12">
        <v>42.53</v>
      </c>
      <c r="BG22" s="2"/>
      <c r="BH22" s="2"/>
      <c r="BI22" s="3">
        <v>20</v>
      </c>
      <c r="BJ22" s="3"/>
      <c r="BK22" s="3"/>
      <c r="BL22" s="3"/>
      <c r="BM22" s="3"/>
      <c r="BN22" s="3"/>
      <c r="BO22" s="6">
        <f>BF22+BG22+BH22</f>
        <v>42.53</v>
      </c>
      <c r="BP22" s="10">
        <f>BI22</f>
        <v>20</v>
      </c>
      <c r="BQ22" s="3">
        <f>(BJ22*5)+(BK22*10)+(BL22*15)+(BM22*10)+(BN22*20)</f>
        <v>0</v>
      </c>
      <c r="BR22" s="33">
        <f>BO22+BP22+BQ22</f>
        <v>62.53</v>
      </c>
      <c r="BS22" s="45">
        <f>(MIN(BR$5:BR$24)/BR22)*100</f>
        <v>51.991044298736611</v>
      </c>
      <c r="BT22" s="12">
        <v>76.680000000000007</v>
      </c>
      <c r="BU22" s="2"/>
      <c r="BV22" s="2"/>
      <c r="BW22" s="3">
        <v>11</v>
      </c>
      <c r="BX22" s="3"/>
      <c r="BY22" s="3"/>
      <c r="BZ22" s="3"/>
      <c r="CA22" s="3"/>
      <c r="CB22" s="3"/>
      <c r="CC22" s="6">
        <f>BT22+BU22+BV22</f>
        <v>76.680000000000007</v>
      </c>
      <c r="CD22" s="10">
        <f>BW22</f>
        <v>11</v>
      </c>
      <c r="CE22" s="3">
        <f>(BX22*5)+(BY22*10)+(BZ22*15)+(CA22*10)+(CB22*20)</f>
        <v>0</v>
      </c>
      <c r="CF22" s="11">
        <f>CC22+CD22+CE22</f>
        <v>87.68</v>
      </c>
      <c r="CG22" s="45">
        <f>(MIN(CF$5:CF$24)/CF22)*100</f>
        <v>47.376824817518241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17</v>
      </c>
      <c r="B23" s="14">
        <v>13</v>
      </c>
      <c r="C23" s="8" t="s">
        <v>62</v>
      </c>
      <c r="D23" s="31" t="s">
        <v>32</v>
      </c>
      <c r="E23" s="30" t="s">
        <v>34</v>
      </c>
      <c r="F23" s="46">
        <f xml:space="preserve"> AB23+AQ23+BE23+BS23+CG23</f>
        <v>155.5981749593667</v>
      </c>
      <c r="G23" s="29">
        <f>H23+I23+J23</f>
        <v>671.51</v>
      </c>
      <c r="H23" s="22">
        <f>X23+AM23+BA23+BO23+CC23+CO23+CZ23+DK23</f>
        <v>359.51</v>
      </c>
      <c r="I23" s="7">
        <f>Z23+AO23+BC23+BQ23+CE23+CQ23+DB23+DM23</f>
        <v>45</v>
      </c>
      <c r="J23" s="24">
        <f>R23+AG23+AU23+BI23+BW23+CJ23+CU23+DF23</f>
        <v>267</v>
      </c>
      <c r="K23" s="12">
        <v>89.71</v>
      </c>
      <c r="L23" s="2"/>
      <c r="M23" s="2"/>
      <c r="N23" s="2"/>
      <c r="O23" s="2"/>
      <c r="P23" s="2"/>
      <c r="Q23" s="2"/>
      <c r="R23" s="3">
        <v>80</v>
      </c>
      <c r="S23" s="3"/>
      <c r="T23" s="3"/>
      <c r="U23" s="3"/>
      <c r="V23" s="3"/>
      <c r="W23" s="13"/>
      <c r="X23" s="6">
        <f>K23+L23+M23+N23+O23+P23+Q23</f>
        <v>89.71</v>
      </c>
      <c r="Y23" s="10">
        <f>R23</f>
        <v>80</v>
      </c>
      <c r="Z23" s="3">
        <f>(S23*5)+(T23*10)+(U23*15)+(V23*10)+(W23*20)</f>
        <v>0</v>
      </c>
      <c r="AA23" s="33">
        <f>X23+Y23+Z23</f>
        <v>169.70999999999998</v>
      </c>
      <c r="AB23" s="45">
        <f>(MIN(AA$5:AA$24)/AA23)*100</f>
        <v>33.70455482882565</v>
      </c>
      <c r="AC23" s="12">
        <v>95.42</v>
      </c>
      <c r="AD23" s="2"/>
      <c r="AE23" s="2"/>
      <c r="AF23" s="2"/>
      <c r="AG23" s="3">
        <v>48</v>
      </c>
      <c r="AH23" s="3"/>
      <c r="AI23" s="3"/>
      <c r="AJ23" s="3"/>
      <c r="AK23" s="3"/>
      <c r="AL23" s="3"/>
      <c r="AM23" s="6">
        <f>AC23+AD23+AE23+AF23</f>
        <v>95.42</v>
      </c>
      <c r="AN23" s="10">
        <f>AG23</f>
        <v>48</v>
      </c>
      <c r="AO23" s="3">
        <f>(AH23*5)+(AI23*10)+(AJ23*15)+(AK23*10)+(AL23*20)</f>
        <v>0</v>
      </c>
      <c r="AP23" s="11">
        <f>AM23+AN23+AO23</f>
        <v>143.42000000000002</v>
      </c>
      <c r="AQ23" s="45">
        <f>(MIN(AP$5:AP$24)/AP23)*100</f>
        <v>37.39366894435922</v>
      </c>
      <c r="AR23" s="12">
        <v>54.95</v>
      </c>
      <c r="AS23" s="2"/>
      <c r="AT23" s="2"/>
      <c r="AU23" s="3">
        <v>57</v>
      </c>
      <c r="AV23" s="3"/>
      <c r="AW23" s="3"/>
      <c r="AX23" s="3"/>
      <c r="AY23" s="3">
        <v>1</v>
      </c>
      <c r="AZ23" s="3"/>
      <c r="BA23" s="6">
        <f>AR23+AS23+AT23</f>
        <v>54.95</v>
      </c>
      <c r="BB23" s="10">
        <f>AU23</f>
        <v>57</v>
      </c>
      <c r="BC23" s="3">
        <f>(AV23*5)+(AW23*10)+(AX23*15)+(AY23*10)+(AZ23*20)</f>
        <v>10</v>
      </c>
      <c r="BD23" s="11">
        <f>BA23+BB23+BC23</f>
        <v>121.95</v>
      </c>
      <c r="BE23" s="45">
        <f>(MIN(BD$5:BD$24)/BD23)*100</f>
        <v>13.546535465354653</v>
      </c>
      <c r="BF23" s="12">
        <v>38.89</v>
      </c>
      <c r="BG23" s="2"/>
      <c r="BH23" s="2"/>
      <c r="BI23" s="3">
        <v>32</v>
      </c>
      <c r="BJ23" s="3"/>
      <c r="BK23" s="3"/>
      <c r="BL23" s="3"/>
      <c r="BM23" s="3"/>
      <c r="BN23" s="3"/>
      <c r="BO23" s="6">
        <f>BF23+BG23+BH23</f>
        <v>38.89</v>
      </c>
      <c r="BP23" s="10">
        <f>BI23</f>
        <v>32</v>
      </c>
      <c r="BQ23" s="3">
        <f>(BJ23*5)+(BK23*10)+(BL23*15)+(BM23*10)+(BN23*20)</f>
        <v>0</v>
      </c>
      <c r="BR23" s="33">
        <f>BO23+BP23+BQ23</f>
        <v>70.89</v>
      </c>
      <c r="BS23" s="45">
        <f>(MIN(BR$5:BR$24)/BR23)*100</f>
        <v>45.859782762025681</v>
      </c>
      <c r="BT23" s="12">
        <v>80.540000000000006</v>
      </c>
      <c r="BU23" s="2"/>
      <c r="BV23" s="2"/>
      <c r="BW23" s="3">
        <v>50</v>
      </c>
      <c r="BX23" s="3">
        <v>2</v>
      </c>
      <c r="BY23" s="3"/>
      <c r="BZ23" s="3">
        <v>1</v>
      </c>
      <c r="CA23" s="3">
        <v>1</v>
      </c>
      <c r="CB23" s="3"/>
      <c r="CC23" s="6">
        <f>BT23+BU23+BV23</f>
        <v>80.540000000000006</v>
      </c>
      <c r="CD23" s="10">
        <f>BW23</f>
        <v>50</v>
      </c>
      <c r="CE23" s="3">
        <f>(BX23*5)+(BY23*10)+(BZ23*15)+(CA23*10)+(CB23*20)</f>
        <v>35</v>
      </c>
      <c r="CF23" s="11">
        <f>CC23+CD23+CE23</f>
        <v>165.54000000000002</v>
      </c>
      <c r="CG23" s="45">
        <f>(MIN(CF$5:CF$24)/CF23)*100</f>
        <v>25.093632958801493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18</v>
      </c>
      <c r="B24" s="14">
        <v>14</v>
      </c>
      <c r="C24" s="8" t="s">
        <v>65</v>
      </c>
      <c r="D24" s="31" t="s">
        <v>32</v>
      </c>
      <c r="E24" s="30" t="s">
        <v>34</v>
      </c>
      <c r="F24" s="46">
        <f xml:space="preserve"> AB24+AQ24+BE24+BS24+CG24</f>
        <v>196.24481932263387</v>
      </c>
      <c r="G24" s="29">
        <f>H24+I24+J24</f>
        <v>3102.52</v>
      </c>
      <c r="H24" s="22">
        <f>X24+AM24+BA24+BO24+CC24+CO24+CZ24+DK24</f>
        <v>3087.52</v>
      </c>
      <c r="I24" s="7">
        <f>Z24+AO24+BC24+BQ24+CE24+CQ24+DB24+DM24</f>
        <v>0</v>
      </c>
      <c r="J24" s="24">
        <f>R24+AG24+AU24+BI24+BW24+CJ24+CU24+DF24</f>
        <v>15</v>
      </c>
      <c r="K24" s="12">
        <v>57.2</v>
      </c>
      <c r="L24" s="2"/>
      <c r="M24" s="2"/>
      <c r="N24" s="2"/>
      <c r="O24" s="2"/>
      <c r="P24" s="2"/>
      <c r="Q24" s="2"/>
      <c r="R24" s="3">
        <v>0</v>
      </c>
      <c r="S24" s="3"/>
      <c r="T24" s="3"/>
      <c r="U24" s="3"/>
      <c r="V24" s="3"/>
      <c r="W24" s="13"/>
      <c r="X24" s="6">
        <f>K24+L24+M24+N24+O24+P24+Q24</f>
        <v>57.2</v>
      </c>
      <c r="Y24" s="10">
        <f>R24</f>
        <v>0</v>
      </c>
      <c r="Z24" s="3">
        <f>(S24*5)+(T24*10)+(U24*15)+(V24*10)+(W24*20)</f>
        <v>0</v>
      </c>
      <c r="AA24" s="33">
        <f>X24+Y24+Z24</f>
        <v>57.2</v>
      </c>
      <c r="AB24" s="45">
        <f>(MIN(AA$5:AA$24)/AA24)*100</f>
        <v>100</v>
      </c>
      <c r="AC24" s="12">
        <v>999</v>
      </c>
      <c r="AD24" s="2"/>
      <c r="AE24" s="2"/>
      <c r="AF24" s="2"/>
      <c r="AG24" s="3"/>
      <c r="AH24" s="3"/>
      <c r="AI24" s="3"/>
      <c r="AJ24" s="3"/>
      <c r="AK24" s="3"/>
      <c r="AL24" s="3"/>
      <c r="AM24" s="6">
        <f>AC24+AD24+AE24+AF24</f>
        <v>999</v>
      </c>
      <c r="AN24" s="10">
        <f>AG24</f>
        <v>0</v>
      </c>
      <c r="AO24" s="3">
        <f>(AH24*5)+(AI24*10)+(AJ24*15)+(AK24*10)+(AL24*20)</f>
        <v>0</v>
      </c>
      <c r="AP24" s="11">
        <f>AM24+AN24+AO24</f>
        <v>999</v>
      </c>
      <c r="AQ24" s="45">
        <f>(MIN(AP$5:AP$24)/AP24)*100</f>
        <v>5.3683683683683689</v>
      </c>
      <c r="AR24" s="12">
        <v>999</v>
      </c>
      <c r="AS24" s="2"/>
      <c r="AT24" s="2"/>
      <c r="AU24" s="3"/>
      <c r="AV24" s="3"/>
      <c r="AW24" s="3"/>
      <c r="AX24" s="3"/>
      <c r="AY24" s="3"/>
      <c r="AZ24" s="3"/>
      <c r="BA24" s="6">
        <f>AR24+AS24+AT24</f>
        <v>999</v>
      </c>
      <c r="BB24" s="10">
        <f>AU24</f>
        <v>0</v>
      </c>
      <c r="BC24" s="3">
        <f>(AV24*5)+(AW24*10)+(AX24*15)+(AY24*10)+(AZ24*20)</f>
        <v>0</v>
      </c>
      <c r="BD24" s="11">
        <f>BA24+BB24+BC24</f>
        <v>999</v>
      </c>
      <c r="BE24" s="45">
        <f>(MIN(BD$5:BD$24)/BD24)*100</f>
        <v>1.6536536536536535</v>
      </c>
      <c r="BF24" s="12">
        <v>999</v>
      </c>
      <c r="BG24" s="2"/>
      <c r="BH24" s="2"/>
      <c r="BI24" s="3"/>
      <c r="BJ24" s="3"/>
      <c r="BK24" s="3"/>
      <c r="BL24" s="3"/>
      <c r="BM24" s="3"/>
      <c r="BN24" s="3"/>
      <c r="BO24" s="6">
        <f>BF24+BG24+BH24</f>
        <v>999</v>
      </c>
      <c r="BP24" s="10">
        <f>BI24</f>
        <v>0</v>
      </c>
      <c r="BQ24" s="3">
        <f>(BJ24*5)+(BK24*10)+(BL24*15)+(BM24*10)+(BN24*20)</f>
        <v>0</v>
      </c>
      <c r="BR24" s="33">
        <f>BO24+BP24+BQ24</f>
        <v>999</v>
      </c>
      <c r="BS24" s="45">
        <f>(MIN(BR$5:BR$24)/BR24)*100</f>
        <v>3.2542542542542545</v>
      </c>
      <c r="BT24" s="12">
        <v>33.32</v>
      </c>
      <c r="BU24" s="2"/>
      <c r="BV24" s="2"/>
      <c r="BW24" s="3">
        <v>15</v>
      </c>
      <c r="BX24" s="3"/>
      <c r="BY24" s="3"/>
      <c r="BZ24" s="3"/>
      <c r="CA24" s="3"/>
      <c r="CB24" s="3"/>
      <c r="CC24" s="6">
        <f>BT24+BU24+BV24</f>
        <v>33.32</v>
      </c>
      <c r="CD24" s="10">
        <f>BW24</f>
        <v>15</v>
      </c>
      <c r="CE24" s="3">
        <f>(BX24*5)+(BY24*10)+(BZ24*15)+(CA24*10)+(CB24*20)</f>
        <v>0</v>
      </c>
      <c r="CF24" s="11">
        <f>CC24+CD24+CE24</f>
        <v>48.32</v>
      </c>
      <c r="CG24" s="45">
        <f>(MIN(CF$5:CF$24)/CF24)*100</f>
        <v>85.96854304635761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50"/>
      <c r="B25" s="50"/>
      <c r="C25" s="8"/>
      <c r="D25" s="31"/>
      <c r="E25" s="30"/>
      <c r="F25" s="46"/>
      <c r="G25" s="51"/>
      <c r="H25" s="2"/>
      <c r="I25" s="3"/>
      <c r="J25" s="3"/>
      <c r="K25" s="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3"/>
      <c r="X25" s="2"/>
      <c r="Y25" s="10"/>
      <c r="Z25" s="3"/>
      <c r="AA25" s="51"/>
      <c r="AB25" s="45"/>
      <c r="AC25" s="2"/>
      <c r="AD25" s="2"/>
      <c r="AE25" s="2"/>
      <c r="AF25" s="2"/>
      <c r="AG25" s="3"/>
      <c r="AH25" s="3"/>
      <c r="AI25" s="3"/>
      <c r="AJ25" s="3"/>
      <c r="AK25" s="3"/>
      <c r="AL25" s="3"/>
      <c r="AM25" s="2"/>
      <c r="AN25" s="10"/>
      <c r="AO25" s="3"/>
      <c r="AP25" s="52"/>
      <c r="AQ25" s="45"/>
      <c r="AR25" s="2"/>
      <c r="AS25" s="2"/>
      <c r="AT25" s="2"/>
      <c r="AU25" s="3"/>
      <c r="AV25" s="3"/>
      <c r="AW25" s="3"/>
      <c r="AX25" s="3"/>
      <c r="AY25" s="3"/>
      <c r="AZ25" s="3"/>
      <c r="BA25" s="2"/>
      <c r="BB25" s="10"/>
      <c r="BC25" s="3"/>
      <c r="BD25" s="52"/>
      <c r="BE25" s="45"/>
      <c r="BF25" s="2"/>
      <c r="BG25" s="2"/>
      <c r="BH25" s="2"/>
      <c r="BI25" s="3"/>
      <c r="BJ25" s="3"/>
      <c r="BK25" s="3"/>
      <c r="BL25" s="3"/>
      <c r="BM25" s="3"/>
      <c r="BN25" s="3"/>
      <c r="BO25" s="2"/>
      <c r="BP25" s="10"/>
      <c r="BQ25" s="3"/>
      <c r="BR25" s="51"/>
      <c r="BS25" s="45"/>
      <c r="BT25" s="2"/>
      <c r="BU25" s="2"/>
      <c r="BV25" s="2"/>
      <c r="BW25" s="3"/>
      <c r="BX25" s="3"/>
      <c r="BY25" s="3"/>
      <c r="BZ25" s="3"/>
      <c r="CA25" s="3"/>
      <c r="CB25" s="3"/>
      <c r="CC25" s="2"/>
      <c r="CD25" s="10"/>
      <c r="CE25" s="3"/>
      <c r="CF25" s="52"/>
      <c r="CG25" s="45"/>
      <c r="CH25" s="2"/>
      <c r="CI25" s="2"/>
      <c r="CJ25" s="3"/>
      <c r="CK25" s="3"/>
      <c r="CL25" s="3"/>
      <c r="CM25" s="3"/>
      <c r="CN25" s="3"/>
      <c r="CO25" s="2"/>
      <c r="CP25" s="10"/>
      <c r="CQ25" s="3"/>
      <c r="CR25" s="52"/>
      <c r="CS25" s="2"/>
      <c r="CT25" s="2"/>
      <c r="CU25" s="3"/>
      <c r="CV25" s="3"/>
      <c r="CW25" s="3"/>
      <c r="CX25" s="3"/>
      <c r="CY25" s="3"/>
      <c r="CZ25" s="2"/>
      <c r="DA25" s="10"/>
      <c r="DB25" s="3"/>
      <c r="DC25" s="52"/>
      <c r="DD25" s="2"/>
      <c r="DE25" s="2"/>
      <c r="DF25" s="3"/>
      <c r="DG25" s="3"/>
      <c r="DH25" s="3"/>
      <c r="DI25" s="3"/>
      <c r="DJ25" s="3"/>
      <c r="DK25" s="2"/>
      <c r="DL25" s="10"/>
      <c r="DM25" s="3"/>
      <c r="DN25" s="52"/>
    </row>
    <row r="26" spans="1:118" x14ac:dyDescent="0.2">
      <c r="B26" s="5">
        <v>18</v>
      </c>
      <c r="C26" s="48" t="s">
        <v>43</v>
      </c>
    </row>
  </sheetData>
  <sortState ref="A6:DN24">
    <sortCondition descending="1" ref="F6:F24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7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3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3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3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3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3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3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5"/>
      <c r="B3" s="36"/>
      <c r="C3" s="36"/>
      <c r="D3" s="36"/>
      <c r="E3" s="36"/>
      <c r="F3" s="44"/>
      <c r="G3" s="37"/>
      <c r="H3" s="38"/>
      <c r="I3" s="39"/>
      <c r="J3" s="40"/>
      <c r="K3" s="3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9"/>
      <c r="X3" s="41"/>
      <c r="Y3" s="36"/>
      <c r="Z3" s="36"/>
      <c r="AA3" s="42"/>
      <c r="AB3" s="44"/>
      <c r="AC3" s="35"/>
      <c r="AD3" s="36"/>
      <c r="AE3" s="36"/>
      <c r="AF3" s="36"/>
      <c r="AG3" s="36"/>
      <c r="AH3" s="36"/>
      <c r="AI3" s="36"/>
      <c r="AJ3" s="36"/>
      <c r="AK3" s="36"/>
      <c r="AL3" s="36"/>
      <c r="AM3" s="41"/>
      <c r="AN3" s="36"/>
      <c r="AO3" s="36"/>
      <c r="AP3" s="42"/>
      <c r="AQ3" s="44"/>
      <c r="AR3" s="35"/>
      <c r="AS3" s="36"/>
      <c r="AT3" s="36"/>
      <c r="AU3" s="36"/>
      <c r="AV3" s="36"/>
      <c r="AW3" s="36"/>
      <c r="AX3" s="36"/>
      <c r="AY3" s="36"/>
      <c r="AZ3" s="36"/>
      <c r="BA3" s="41"/>
      <c r="BB3" s="36"/>
      <c r="BC3" s="36"/>
      <c r="BD3" s="42"/>
      <c r="BE3" s="44"/>
      <c r="BF3" s="35"/>
      <c r="BG3" s="36"/>
      <c r="BH3" s="36"/>
      <c r="BI3" s="36"/>
      <c r="BJ3" s="36"/>
      <c r="BK3" s="36"/>
      <c r="BL3" s="36"/>
      <c r="BM3" s="36"/>
      <c r="BN3" s="36"/>
      <c r="BO3" s="41"/>
      <c r="BP3" s="36"/>
      <c r="BQ3" s="36"/>
      <c r="BR3" s="42"/>
      <c r="BS3" s="44"/>
      <c r="BT3" s="35"/>
      <c r="BU3" s="36"/>
      <c r="BV3" s="36"/>
      <c r="BW3" s="36"/>
      <c r="BX3" s="36"/>
      <c r="BY3" s="36"/>
      <c r="BZ3" s="36"/>
      <c r="CA3" s="36"/>
      <c r="CB3" s="36"/>
      <c r="CC3" s="41"/>
      <c r="CD3" s="36"/>
      <c r="CE3" s="36"/>
      <c r="CF3" s="42"/>
      <c r="CG3" s="44"/>
      <c r="CH3" s="35"/>
      <c r="CI3" s="36"/>
      <c r="CJ3" s="36"/>
      <c r="CK3" s="36"/>
      <c r="CL3" s="36"/>
      <c r="CM3" s="36"/>
      <c r="CN3" s="36"/>
      <c r="CO3" s="41"/>
      <c r="CP3" s="36"/>
      <c r="CQ3" s="36"/>
      <c r="CR3" s="42"/>
      <c r="CS3" s="35"/>
      <c r="CT3" s="36"/>
      <c r="CU3" s="36"/>
      <c r="CV3" s="36"/>
      <c r="CW3" s="36"/>
      <c r="CX3" s="36"/>
      <c r="CY3" s="36"/>
      <c r="CZ3" s="41"/>
      <c r="DA3" s="36"/>
      <c r="DB3" s="36"/>
      <c r="DC3" s="42"/>
      <c r="DD3" s="35"/>
      <c r="DE3" s="36"/>
      <c r="DF3" s="36"/>
      <c r="DG3" s="36"/>
      <c r="DH3" s="36"/>
      <c r="DI3" s="36"/>
      <c r="DJ3" s="36"/>
      <c r="DK3" s="41"/>
      <c r="DL3" s="36"/>
      <c r="DM3" s="36"/>
      <c r="DN3" s="42"/>
    </row>
    <row r="4" spans="1:118" ht="15" x14ac:dyDescent="0.25">
      <c r="A4" s="35"/>
      <c r="B4" s="36"/>
      <c r="C4" s="36" t="s">
        <v>35</v>
      </c>
      <c r="D4" s="36"/>
      <c r="E4" s="36"/>
      <c r="F4" s="44"/>
      <c r="G4" s="37"/>
      <c r="H4" s="38"/>
      <c r="I4" s="39"/>
      <c r="J4" s="40"/>
      <c r="K4" s="3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9"/>
      <c r="X4" s="41"/>
      <c r="Y4" s="36"/>
      <c r="Z4" s="36"/>
      <c r="AA4" s="42"/>
      <c r="AB4" s="44"/>
      <c r="AC4" s="35"/>
      <c r="AD4" s="36"/>
      <c r="AE4" s="36"/>
      <c r="AF4" s="36"/>
      <c r="AG4" s="36"/>
      <c r="AH4" s="36"/>
      <c r="AI4" s="36"/>
      <c r="AJ4" s="36"/>
      <c r="AK4" s="36"/>
      <c r="AL4" s="36"/>
      <c r="AM4" s="41"/>
      <c r="AN4" s="36"/>
      <c r="AO4" s="36"/>
      <c r="AP4" s="42"/>
      <c r="AQ4" s="44"/>
      <c r="AR4" s="35"/>
      <c r="AS4" s="36"/>
      <c r="AT4" s="36"/>
      <c r="AU4" s="36"/>
      <c r="AV4" s="36"/>
      <c r="AW4" s="36"/>
      <c r="AX4" s="36"/>
      <c r="AY4" s="36"/>
      <c r="AZ4" s="36"/>
      <c r="BA4" s="41"/>
      <c r="BB4" s="36"/>
      <c r="BC4" s="36"/>
      <c r="BD4" s="42"/>
      <c r="BE4" s="44"/>
      <c r="BF4" s="35"/>
      <c r="BG4" s="36"/>
      <c r="BH4" s="36"/>
      <c r="BI4" s="36"/>
      <c r="BJ4" s="36"/>
      <c r="BK4" s="36"/>
      <c r="BL4" s="36"/>
      <c r="BM4" s="36"/>
      <c r="BN4" s="36"/>
      <c r="BO4" s="41"/>
      <c r="BP4" s="36"/>
      <c r="BQ4" s="36"/>
      <c r="BR4" s="42"/>
      <c r="BS4" s="44"/>
      <c r="BT4" s="35"/>
      <c r="BU4" s="36"/>
      <c r="BV4" s="36"/>
      <c r="BW4" s="36"/>
      <c r="BX4" s="36"/>
      <c r="BY4" s="36"/>
      <c r="BZ4" s="36"/>
      <c r="CA4" s="36"/>
      <c r="CB4" s="36"/>
      <c r="CC4" s="41"/>
      <c r="CD4" s="36"/>
      <c r="CE4" s="36"/>
      <c r="CF4" s="42"/>
      <c r="CG4" s="44"/>
      <c r="CH4" s="35"/>
      <c r="CI4" s="36"/>
      <c r="CJ4" s="36"/>
      <c r="CK4" s="36"/>
      <c r="CL4" s="36"/>
      <c r="CM4" s="36"/>
      <c r="CN4" s="36"/>
      <c r="CO4" s="41"/>
      <c r="CP4" s="36"/>
      <c r="CQ4" s="36"/>
      <c r="CR4" s="42"/>
      <c r="CS4" s="35"/>
      <c r="CT4" s="36"/>
      <c r="CU4" s="36"/>
      <c r="CV4" s="36"/>
      <c r="CW4" s="36"/>
      <c r="CX4" s="36"/>
      <c r="CY4" s="36"/>
      <c r="CZ4" s="41"/>
      <c r="DA4" s="36"/>
      <c r="DB4" s="36"/>
      <c r="DC4" s="42"/>
      <c r="DD4" s="35"/>
      <c r="DE4" s="36"/>
      <c r="DF4" s="36"/>
      <c r="DG4" s="36"/>
      <c r="DH4" s="36"/>
      <c r="DI4" s="36"/>
      <c r="DJ4" s="36"/>
      <c r="DK4" s="41"/>
      <c r="DL4" s="36"/>
      <c r="DM4" s="36"/>
      <c r="DN4" s="42"/>
    </row>
    <row r="5" spans="1:118" ht="15" x14ac:dyDescent="0.25">
      <c r="A5" s="35"/>
      <c r="B5" s="36"/>
      <c r="C5" s="36"/>
      <c r="D5" s="36"/>
      <c r="E5" s="36"/>
      <c r="F5" s="44"/>
      <c r="G5" s="37"/>
      <c r="H5" s="38"/>
      <c r="I5" s="39"/>
      <c r="J5" s="40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9"/>
      <c r="X5" s="41"/>
      <c r="Y5" s="36"/>
      <c r="Z5" s="36"/>
      <c r="AA5" s="42"/>
      <c r="AB5" s="44"/>
      <c r="AC5" s="35"/>
      <c r="AD5" s="36"/>
      <c r="AE5" s="36"/>
      <c r="AF5" s="36"/>
      <c r="AG5" s="36"/>
      <c r="AH5" s="36"/>
      <c r="AI5" s="36"/>
      <c r="AJ5" s="36"/>
      <c r="AK5" s="36"/>
      <c r="AL5" s="36"/>
      <c r="AM5" s="41"/>
      <c r="AN5" s="36"/>
      <c r="AO5" s="36"/>
      <c r="AP5" s="42"/>
      <c r="AQ5" s="44"/>
      <c r="AR5" s="35"/>
      <c r="AS5" s="36"/>
      <c r="AT5" s="36"/>
      <c r="AU5" s="36"/>
      <c r="AV5" s="36"/>
      <c r="AW5" s="36"/>
      <c r="AX5" s="36"/>
      <c r="AY5" s="36"/>
      <c r="AZ5" s="36"/>
      <c r="BA5" s="41"/>
      <c r="BB5" s="36"/>
      <c r="BC5" s="36"/>
      <c r="BD5" s="42"/>
      <c r="BE5" s="44"/>
      <c r="BF5" s="35"/>
      <c r="BG5" s="36"/>
      <c r="BH5" s="36"/>
      <c r="BI5" s="36"/>
      <c r="BJ5" s="36"/>
      <c r="BK5" s="36"/>
      <c r="BL5" s="36"/>
      <c r="BM5" s="36"/>
      <c r="BN5" s="36"/>
      <c r="BO5" s="41"/>
      <c r="BP5" s="36"/>
      <c r="BQ5" s="36"/>
      <c r="BR5" s="42"/>
      <c r="BS5" s="44"/>
      <c r="BT5" s="35"/>
      <c r="BU5" s="36"/>
      <c r="BV5" s="36"/>
      <c r="BW5" s="36"/>
      <c r="BX5" s="36"/>
      <c r="BY5" s="36"/>
      <c r="BZ5" s="36"/>
      <c r="CA5" s="36"/>
      <c r="CB5" s="36"/>
      <c r="CC5" s="41"/>
      <c r="CD5" s="36"/>
      <c r="CE5" s="36"/>
      <c r="CF5" s="42"/>
      <c r="CG5" s="44"/>
      <c r="CH5" s="35"/>
      <c r="CI5" s="36"/>
      <c r="CJ5" s="36"/>
      <c r="CK5" s="36"/>
      <c r="CL5" s="36"/>
      <c r="CM5" s="36"/>
      <c r="CN5" s="36"/>
      <c r="CO5" s="41"/>
      <c r="CP5" s="36"/>
      <c r="CQ5" s="36"/>
      <c r="CR5" s="42"/>
      <c r="CS5" s="35"/>
      <c r="CT5" s="36"/>
      <c r="CU5" s="36"/>
      <c r="CV5" s="36"/>
      <c r="CW5" s="36"/>
      <c r="CX5" s="36"/>
      <c r="CY5" s="36"/>
      <c r="CZ5" s="41"/>
      <c r="DA5" s="36"/>
      <c r="DB5" s="36"/>
      <c r="DC5" s="42"/>
      <c r="DD5" s="35"/>
      <c r="DE5" s="36"/>
      <c r="DF5" s="36"/>
      <c r="DG5" s="36"/>
      <c r="DH5" s="36"/>
      <c r="DI5" s="36"/>
      <c r="DJ5" s="36"/>
      <c r="DK5" s="41"/>
      <c r="DL5" s="36"/>
      <c r="DM5" s="36"/>
      <c r="DN5" s="42"/>
    </row>
    <row r="6" spans="1:118" ht="15" x14ac:dyDescent="0.2">
      <c r="A6" s="14"/>
      <c r="B6" s="14"/>
      <c r="C6" s="53" t="s">
        <v>36</v>
      </c>
      <c r="D6" s="31"/>
      <c r="E6" s="30"/>
      <c r="F6" s="46"/>
      <c r="G6" s="29"/>
      <c r="H6" s="22"/>
      <c r="I6" s="7"/>
      <c r="J6" s="24"/>
      <c r="K6" s="12"/>
      <c r="L6" s="2"/>
      <c r="M6" s="2"/>
      <c r="N6" s="2"/>
      <c r="O6" s="2"/>
      <c r="P6" s="34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5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3"/>
      <c r="AQ6" s="45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5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3"/>
      <c r="BS6" s="45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5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45</v>
      </c>
      <c r="D7" s="31" t="s">
        <v>32</v>
      </c>
      <c r="E7" s="30" t="s">
        <v>34</v>
      </c>
      <c r="F7" s="46">
        <f xml:space="preserve"> AB7+AQ7+BE7+BS7</f>
        <v>400</v>
      </c>
      <c r="G7" s="29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3">
        <f>X7+Y7+Z7</f>
        <v>999</v>
      </c>
      <c r="AB7" s="45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5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5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3">
        <f>BO7+BP7+BQ7</f>
        <v>17.75</v>
      </c>
      <c r="BS7" s="45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5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3" t="s">
        <v>46</v>
      </c>
      <c r="D8" s="9"/>
      <c r="E8" s="9"/>
      <c r="F8" s="46"/>
      <c r="G8" s="29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5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5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5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5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5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8" t="s">
        <v>43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2014-01-05T11:35:53Z</dcterms:modified>
</cp:coreProperties>
</file>