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Division" sheetId="2" r:id="rId2"/>
  </sheets>
  <calcPr calcId="145621"/>
</workbook>
</file>

<file path=xl/calcChain.xml><?xml version="1.0" encoding="utf-8"?>
<calcChain xmlns="http://schemas.openxmlformats.org/spreadsheetml/2006/main">
  <c r="DM7" i="2" l="1"/>
  <c r="DL7" i="2"/>
  <c r="DK7" i="2"/>
  <c r="DB7" i="2"/>
  <c r="DA7" i="2"/>
  <c r="CZ7" i="2"/>
  <c r="CQ7" i="2"/>
  <c r="CR7" i="2" s="1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J7" i="2"/>
  <c r="CF7" i="2" l="1"/>
  <c r="AA7" i="2"/>
  <c r="AP7" i="2"/>
  <c r="BR7" i="2"/>
  <c r="DC7" i="2"/>
  <c r="H7" i="2"/>
  <c r="G7" i="2" s="1"/>
  <c r="BD7" i="2"/>
  <c r="DN7" i="2"/>
  <c r="I7" i="2"/>
  <c r="AQ7" i="2"/>
  <c r="DM30" i="1"/>
  <c r="DL30" i="1"/>
  <c r="DK30" i="1"/>
  <c r="DN30" i="1" s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AB7" i="2" l="1"/>
  <c r="BS7" i="2"/>
  <c r="CG7" i="2"/>
  <c r="BE7" i="2"/>
  <c r="AA30" i="1"/>
  <c r="BD30" i="1"/>
  <c r="BR30" i="1"/>
  <c r="DC30" i="1"/>
  <c r="AP30" i="1"/>
  <c r="CR30" i="1"/>
  <c r="CF30" i="1"/>
  <c r="I30" i="1"/>
  <c r="H30" i="1"/>
  <c r="BA27" i="1"/>
  <c r="F7" i="2" l="1"/>
  <c r="G30" i="1"/>
  <c r="DM32" i="1"/>
  <c r="DL32" i="1"/>
  <c r="DK32" i="1"/>
  <c r="DB32" i="1"/>
  <c r="DA32" i="1"/>
  <c r="CZ32" i="1"/>
  <c r="CQ32" i="1"/>
  <c r="CP32" i="1"/>
  <c r="CO32" i="1"/>
  <c r="CE32" i="1"/>
  <c r="CD32" i="1"/>
  <c r="CC32" i="1"/>
  <c r="BQ32" i="1"/>
  <c r="BP32" i="1"/>
  <c r="BO32" i="1"/>
  <c r="BC32" i="1"/>
  <c r="BB32" i="1"/>
  <c r="BA32" i="1"/>
  <c r="AO32" i="1"/>
  <c r="AN32" i="1"/>
  <c r="AM32" i="1"/>
  <c r="Z32" i="1"/>
  <c r="Y32" i="1"/>
  <c r="X32" i="1"/>
  <c r="J32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AP16" i="1" l="1"/>
  <c r="BD17" i="1"/>
  <c r="DC17" i="1"/>
  <c r="DN24" i="1"/>
  <c r="AP20" i="1"/>
  <c r="CR20" i="1"/>
  <c r="AP32" i="1"/>
  <c r="BD16" i="1"/>
  <c r="DC16" i="1"/>
  <c r="CF20" i="1"/>
  <c r="DC20" i="1"/>
  <c r="AA32" i="1"/>
  <c r="BD32" i="1"/>
  <c r="BR32" i="1"/>
  <c r="DC32" i="1"/>
  <c r="AP17" i="1"/>
  <c r="CR17" i="1"/>
  <c r="BD24" i="1"/>
  <c r="DC24" i="1"/>
  <c r="DN15" i="1"/>
  <c r="CF24" i="1"/>
  <c r="BR20" i="1"/>
  <c r="DN16" i="1"/>
  <c r="H17" i="1"/>
  <c r="DN32" i="1"/>
  <c r="BR17" i="1"/>
  <c r="I24" i="1"/>
  <c r="CF32" i="1"/>
  <c r="CF17" i="1"/>
  <c r="DN17" i="1"/>
  <c r="AP15" i="1"/>
  <c r="CR15" i="1"/>
  <c r="AA20" i="1"/>
  <c r="BD20" i="1"/>
  <c r="DN20" i="1"/>
  <c r="AA15" i="1"/>
  <c r="CR16" i="1"/>
  <c r="AA17" i="1"/>
  <c r="CR24" i="1"/>
  <c r="BD15" i="1"/>
  <c r="DC15" i="1"/>
  <c r="CR32" i="1"/>
  <c r="H32" i="1"/>
  <c r="I32" i="1"/>
  <c r="H20" i="1"/>
  <c r="I20" i="1"/>
  <c r="CF15" i="1"/>
  <c r="BR15" i="1"/>
  <c r="H15" i="1"/>
  <c r="I15" i="1"/>
  <c r="BR24" i="1"/>
  <c r="AP24" i="1"/>
  <c r="AA24" i="1"/>
  <c r="H24" i="1"/>
  <c r="I17" i="1"/>
  <c r="H16" i="1"/>
  <c r="CF16" i="1"/>
  <c r="BR16" i="1"/>
  <c r="AA16" i="1"/>
  <c r="I16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G17" i="1" l="1"/>
  <c r="G32" i="1"/>
  <c r="G24" i="1"/>
  <c r="G20" i="1"/>
  <c r="G15" i="1"/>
  <c r="G16" i="1"/>
  <c r="AA12" i="1"/>
  <c r="CF12" i="1"/>
  <c r="CR12" i="1"/>
  <c r="DN12" i="1"/>
  <c r="AP12" i="1"/>
  <c r="BD12" i="1"/>
  <c r="DC12" i="1"/>
  <c r="I12" i="1"/>
  <c r="BR12" i="1"/>
  <c r="H12" i="1"/>
  <c r="G12" i="1" l="1"/>
  <c r="J23" i="1"/>
  <c r="X23" i="1"/>
  <c r="Y23" i="1"/>
  <c r="Z23" i="1"/>
  <c r="AM23" i="1"/>
  <c r="AN23" i="1"/>
  <c r="AO23" i="1"/>
  <c r="BA23" i="1"/>
  <c r="BB23" i="1"/>
  <c r="BC23" i="1"/>
  <c r="BO23" i="1"/>
  <c r="BP23" i="1"/>
  <c r="BQ23" i="1"/>
  <c r="CC23" i="1"/>
  <c r="CD23" i="1"/>
  <c r="CE23" i="1"/>
  <c r="CO23" i="1"/>
  <c r="CP23" i="1"/>
  <c r="CQ23" i="1"/>
  <c r="CZ23" i="1"/>
  <c r="DA23" i="1"/>
  <c r="DB23" i="1"/>
  <c r="DK23" i="1"/>
  <c r="DL23" i="1"/>
  <c r="DM23" i="1"/>
  <c r="AP23" i="1" l="1"/>
  <c r="BR23" i="1"/>
  <c r="CR23" i="1"/>
  <c r="DN23" i="1"/>
  <c r="CF23" i="1"/>
  <c r="I23" i="1"/>
  <c r="DC23" i="1"/>
  <c r="AA23" i="1"/>
  <c r="BD23" i="1"/>
  <c r="H23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37" i="1"/>
  <c r="DL37" i="1"/>
  <c r="DK37" i="1"/>
  <c r="DB37" i="1"/>
  <c r="DA37" i="1"/>
  <c r="CZ37" i="1"/>
  <c r="CQ37" i="1"/>
  <c r="CP37" i="1"/>
  <c r="CO37" i="1"/>
  <c r="CE37" i="1"/>
  <c r="CD37" i="1"/>
  <c r="CC37" i="1"/>
  <c r="BQ37" i="1"/>
  <c r="BP37" i="1"/>
  <c r="BO37" i="1"/>
  <c r="BC37" i="1"/>
  <c r="BB37" i="1"/>
  <c r="BA37" i="1"/>
  <c r="AO37" i="1"/>
  <c r="AN37" i="1"/>
  <c r="AM37" i="1"/>
  <c r="Z37" i="1"/>
  <c r="Y37" i="1"/>
  <c r="X37" i="1"/>
  <c r="J37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G23" i="1" l="1"/>
  <c r="DN9" i="1"/>
  <c r="AP29" i="1"/>
  <c r="H29" i="1"/>
  <c r="BR18" i="1"/>
  <c r="DN18" i="1"/>
  <c r="I29" i="1"/>
  <c r="BD29" i="1"/>
  <c r="DC29" i="1"/>
  <c r="H37" i="1"/>
  <c r="BD37" i="1"/>
  <c r="AP18" i="1"/>
  <c r="CF29" i="1"/>
  <c r="DN29" i="1"/>
  <c r="BR37" i="1"/>
  <c r="CR37" i="1"/>
  <c r="AA18" i="1"/>
  <c r="BD18" i="1"/>
  <c r="DC18" i="1"/>
  <c r="AA37" i="1"/>
  <c r="CF18" i="1"/>
  <c r="BR29" i="1"/>
  <c r="CR29" i="1"/>
  <c r="I37" i="1"/>
  <c r="CF37" i="1"/>
  <c r="DN37" i="1"/>
  <c r="CR18" i="1"/>
  <c r="AA29" i="1"/>
  <c r="AP37" i="1"/>
  <c r="DC37" i="1"/>
  <c r="H18" i="1"/>
  <c r="I18" i="1"/>
  <c r="CF9" i="1"/>
  <c r="BD9" i="1"/>
  <c r="DC9" i="1"/>
  <c r="CR25" i="1"/>
  <c r="I9" i="1"/>
  <c r="AP9" i="1"/>
  <c r="CR9" i="1"/>
  <c r="BR9" i="1"/>
  <c r="H9" i="1"/>
  <c r="AA9" i="1"/>
  <c r="BR25" i="1"/>
  <c r="DN25" i="1"/>
  <c r="BD25" i="1"/>
  <c r="DC25" i="1"/>
  <c r="CF25" i="1"/>
  <c r="AP25" i="1"/>
  <c r="AA25" i="1"/>
  <c r="H25" i="1"/>
  <c r="I25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AO27" i="1"/>
  <c r="AN27" i="1"/>
  <c r="AM27" i="1"/>
  <c r="Z27" i="1"/>
  <c r="Y27" i="1"/>
  <c r="X27" i="1"/>
  <c r="J27" i="1"/>
  <c r="G37" i="1" l="1"/>
  <c r="G29" i="1"/>
  <c r="G18" i="1"/>
  <c r="G9" i="1"/>
  <c r="G25" i="1"/>
  <c r="BD27" i="1"/>
  <c r="CF31" i="1"/>
  <c r="AA27" i="1"/>
  <c r="AA19" i="1"/>
  <c r="AP31" i="1"/>
  <c r="BD31" i="1"/>
  <c r="DC31" i="1"/>
  <c r="CR19" i="1"/>
  <c r="CF19" i="1"/>
  <c r="AA31" i="1"/>
  <c r="AP27" i="1"/>
  <c r="DC27" i="1"/>
  <c r="BD19" i="1"/>
  <c r="DN19" i="1"/>
  <c r="H31" i="1"/>
  <c r="I31" i="1"/>
  <c r="BR31" i="1"/>
  <c r="BR27" i="1"/>
  <c r="CR27" i="1"/>
  <c r="AP19" i="1"/>
  <c r="DC19" i="1"/>
  <c r="DN31" i="1"/>
  <c r="H27" i="1"/>
  <c r="CF27" i="1"/>
  <c r="DN27" i="1"/>
  <c r="I19" i="1"/>
  <c r="BR19" i="1"/>
  <c r="CR31" i="1"/>
  <c r="H19" i="1"/>
  <c r="I27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G19" i="1" l="1"/>
  <c r="G27" i="1"/>
  <c r="G31" i="1"/>
  <c r="DC8" i="1"/>
  <c r="I8" i="1"/>
  <c r="BD8" i="1"/>
  <c r="BR8" i="1"/>
  <c r="AA8" i="1"/>
  <c r="AP8" i="1"/>
  <c r="DN8" i="1"/>
  <c r="CF8" i="1"/>
  <c r="CR8" i="1"/>
  <c r="H8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G8" i="1" l="1"/>
  <c r="CR11" i="1"/>
  <c r="BD10" i="1"/>
  <c r="BR10" i="1"/>
  <c r="DN10" i="1"/>
  <c r="AA11" i="1"/>
  <c r="CF11" i="1"/>
  <c r="AA10" i="1"/>
  <c r="I10" i="1"/>
  <c r="H10" i="1"/>
  <c r="AP11" i="1"/>
  <c r="BD11" i="1"/>
  <c r="DC11" i="1"/>
  <c r="AP10" i="1"/>
  <c r="I11" i="1"/>
  <c r="BR11" i="1"/>
  <c r="DC10" i="1"/>
  <c r="CR10" i="1"/>
  <c r="DN11" i="1"/>
  <c r="H11" i="1"/>
  <c r="CF10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G10" i="1" l="1"/>
  <c r="G11" i="1"/>
  <c r="DC7" i="1"/>
  <c r="BD7" i="1"/>
  <c r="BR7" i="1"/>
  <c r="AA7" i="1"/>
  <c r="CR7" i="1"/>
  <c r="DN7" i="1"/>
  <c r="CF7" i="1"/>
  <c r="AP7" i="1"/>
  <c r="I7" i="1"/>
  <c r="H7" i="1"/>
  <c r="G7" i="1" l="1"/>
  <c r="DM26" i="1" l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AA26" i="1" l="1"/>
  <c r="DN26" i="1"/>
  <c r="CF26" i="1"/>
  <c r="CR26" i="1"/>
  <c r="I26" i="1"/>
  <c r="BR26" i="1"/>
  <c r="AP26" i="1"/>
  <c r="BD26" i="1"/>
  <c r="DC26" i="1"/>
  <c r="H26" i="1"/>
  <c r="G26" i="1" l="1"/>
  <c r="DM33" i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DM36" i="1"/>
  <c r="DL36" i="1"/>
  <c r="DK36" i="1"/>
  <c r="DB36" i="1"/>
  <c r="DA36" i="1"/>
  <c r="CZ36" i="1"/>
  <c r="CQ36" i="1"/>
  <c r="CP36" i="1"/>
  <c r="CO36" i="1"/>
  <c r="CE36" i="1"/>
  <c r="CD36" i="1"/>
  <c r="CC36" i="1"/>
  <c r="BQ36" i="1"/>
  <c r="BP36" i="1"/>
  <c r="BO36" i="1"/>
  <c r="BC36" i="1"/>
  <c r="BB36" i="1"/>
  <c r="BA36" i="1"/>
  <c r="AO36" i="1"/>
  <c r="AN36" i="1"/>
  <c r="AM36" i="1"/>
  <c r="Z36" i="1"/>
  <c r="Y36" i="1"/>
  <c r="X36" i="1"/>
  <c r="J36" i="1"/>
  <c r="DC33" i="1" l="1"/>
  <c r="CR36" i="1"/>
  <c r="CF28" i="1"/>
  <c r="BR21" i="1"/>
  <c r="DN36" i="1"/>
  <c r="DC28" i="1"/>
  <c r="AA33" i="1"/>
  <c r="CF33" i="1"/>
  <c r="DC36" i="1"/>
  <c r="CR28" i="1"/>
  <c r="CF21" i="1"/>
  <c r="DC21" i="1"/>
  <c r="DN33" i="1"/>
  <c r="AP28" i="1"/>
  <c r="BR28" i="1"/>
  <c r="DN28" i="1"/>
  <c r="AA21" i="1"/>
  <c r="AP33" i="1"/>
  <c r="CR33" i="1"/>
  <c r="I28" i="1"/>
  <c r="CR21" i="1"/>
  <c r="I33" i="1"/>
  <c r="AP36" i="1"/>
  <c r="H21" i="1"/>
  <c r="BD21" i="1"/>
  <c r="I21" i="1"/>
  <c r="AA36" i="1"/>
  <c r="AA28" i="1"/>
  <c r="DN21" i="1"/>
  <c r="BR33" i="1"/>
  <c r="H33" i="1"/>
  <c r="BD33" i="1"/>
  <c r="AP21" i="1"/>
  <c r="H28" i="1"/>
  <c r="BD28" i="1"/>
  <c r="CF36" i="1"/>
  <c r="BR36" i="1"/>
  <c r="BD36" i="1"/>
  <c r="H36" i="1"/>
  <c r="I36" i="1"/>
  <c r="G28" i="1" l="1"/>
  <c r="G21" i="1"/>
  <c r="G33" i="1"/>
  <c r="G36" i="1"/>
  <c r="DM22" i="1" l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CF22" i="1" l="1"/>
  <c r="CG30" i="1" s="1"/>
  <c r="DN22" i="1"/>
  <c r="DC22" i="1"/>
  <c r="CR22" i="1"/>
  <c r="I22" i="1"/>
  <c r="BR22" i="1"/>
  <c r="BS30" i="1" s="1"/>
  <c r="BD22" i="1"/>
  <c r="BE30" i="1" s="1"/>
  <c r="H22" i="1"/>
  <c r="AA22" i="1"/>
  <c r="AB30" i="1" s="1"/>
  <c r="AP22" i="1"/>
  <c r="AQ30" i="1" s="1"/>
  <c r="F30" i="1" l="1"/>
  <c r="BE32" i="1"/>
  <c r="BE24" i="1"/>
  <c r="BE17" i="1"/>
  <c r="BE15" i="1"/>
  <c r="BE16" i="1"/>
  <c r="BE20" i="1"/>
  <c r="AQ32" i="1"/>
  <c r="AQ24" i="1"/>
  <c r="AQ20" i="1"/>
  <c r="AQ17" i="1"/>
  <c r="AQ15" i="1"/>
  <c r="AQ16" i="1"/>
  <c r="BS32" i="1"/>
  <c r="BS20" i="1"/>
  <c r="BS24" i="1"/>
  <c r="BS17" i="1"/>
  <c r="BS16" i="1"/>
  <c r="BS15" i="1"/>
  <c r="AB24" i="1"/>
  <c r="AB16" i="1"/>
  <c r="AB32" i="1"/>
  <c r="AB17" i="1"/>
  <c r="AB20" i="1"/>
  <c r="AB15" i="1"/>
  <c r="CG15" i="1"/>
  <c r="CG16" i="1"/>
  <c r="CG20" i="1"/>
  <c r="CG17" i="1"/>
  <c r="CG24" i="1"/>
  <c r="CG32" i="1"/>
  <c r="G22" i="1"/>
  <c r="BS23" i="1"/>
  <c r="F20" i="1" l="1"/>
  <c r="F16" i="1"/>
  <c r="F15" i="1"/>
  <c r="F17" i="1"/>
  <c r="F32" i="1"/>
  <c r="F24" i="1"/>
  <c r="CG12" i="1"/>
  <c r="BS12" i="1"/>
  <c r="BE12" i="1"/>
  <c r="AB12" i="1"/>
  <c r="AQ12" i="1"/>
  <c r="AB23" i="1"/>
  <c r="BE23" i="1"/>
  <c r="CG23" i="1"/>
  <c r="AQ23" i="1"/>
  <c r="CG18" i="1"/>
  <c r="BS18" i="1"/>
  <c r="BE18" i="1"/>
  <c r="AQ18" i="1"/>
  <c r="AB18" i="1"/>
  <c r="CG9" i="1"/>
  <c r="CG37" i="1"/>
  <c r="CG29" i="1"/>
  <c r="BS9" i="1"/>
  <c r="BS37" i="1"/>
  <c r="BS29" i="1"/>
  <c r="BE9" i="1"/>
  <c r="BE37" i="1"/>
  <c r="BE29" i="1"/>
  <c r="AQ9" i="1"/>
  <c r="AQ37" i="1"/>
  <c r="AQ29" i="1"/>
  <c r="AB9" i="1"/>
  <c r="AB37" i="1"/>
  <c r="AB29" i="1"/>
  <c r="BE25" i="1"/>
  <c r="AB25" i="1"/>
  <c r="CG25" i="1"/>
  <c r="BS25" i="1"/>
  <c r="AQ25" i="1"/>
  <c r="BE31" i="1"/>
  <c r="BE19" i="1"/>
  <c r="AB19" i="1"/>
  <c r="AB31" i="1"/>
  <c r="BS19" i="1"/>
  <c r="BS31" i="1"/>
  <c r="CG31" i="1"/>
  <c r="CG19" i="1"/>
  <c r="AQ31" i="1"/>
  <c r="AQ19" i="1"/>
  <c r="CG8" i="1"/>
  <c r="CG27" i="1"/>
  <c r="BS27" i="1"/>
  <c r="BE27" i="1"/>
  <c r="AQ27" i="1"/>
  <c r="AB27" i="1"/>
  <c r="BS8" i="1"/>
  <c r="AB8" i="1"/>
  <c r="AQ8" i="1"/>
  <c r="BE8" i="1"/>
  <c r="CG7" i="1"/>
  <c r="CG11" i="1"/>
  <c r="CG10" i="1"/>
  <c r="BS11" i="1"/>
  <c r="BS10" i="1"/>
  <c r="BE10" i="1"/>
  <c r="BE11" i="1"/>
  <c r="AQ10" i="1"/>
  <c r="AQ11" i="1"/>
  <c r="AB11" i="1"/>
  <c r="AB10" i="1"/>
  <c r="BS7" i="1"/>
  <c r="BE7" i="1"/>
  <c r="AQ7" i="1"/>
  <c r="AB7" i="1"/>
  <c r="F12" i="1" l="1"/>
  <c r="F23" i="1"/>
  <c r="F18" i="1"/>
  <c r="F9" i="1"/>
  <c r="F29" i="1"/>
  <c r="F37" i="1"/>
  <c r="F25" i="1"/>
  <c r="F19" i="1"/>
  <c r="F31" i="1"/>
  <c r="F27" i="1"/>
  <c r="F8" i="1"/>
  <c r="F10" i="1"/>
  <c r="F11" i="1"/>
  <c r="F7" i="1"/>
  <c r="BE26" i="1"/>
  <c r="BS26" i="1"/>
  <c r="CG26" i="1"/>
  <c r="AB26" i="1"/>
  <c r="AQ26" i="1"/>
  <c r="BE28" i="1"/>
  <c r="BE36" i="1"/>
  <c r="BE33" i="1"/>
  <c r="BE21" i="1"/>
  <c r="CG36" i="1"/>
  <c r="CG33" i="1"/>
  <c r="CG28" i="1"/>
  <c r="CG21" i="1"/>
  <c r="BS28" i="1"/>
  <c r="BS33" i="1"/>
  <c r="BS21" i="1"/>
  <c r="BS36" i="1"/>
  <c r="AB21" i="1"/>
  <c r="AB28" i="1"/>
  <c r="AB36" i="1"/>
  <c r="AB33" i="1"/>
  <c r="AQ21" i="1"/>
  <c r="AQ28" i="1"/>
  <c r="AQ36" i="1"/>
  <c r="AQ33" i="1"/>
  <c r="CG22" i="1"/>
  <c r="AB22" i="1"/>
  <c r="AQ22" i="1"/>
  <c r="BE22" i="1"/>
  <c r="BS22" i="1"/>
  <c r="F26" i="1" l="1"/>
  <c r="F36" i="1"/>
  <c r="F28" i="1"/>
  <c r="F33" i="1"/>
  <c r="F21" i="1"/>
  <c r="F22" i="1"/>
</calcChain>
</file>

<file path=xl/sharedStrings.xml><?xml version="1.0" encoding="utf-8"?>
<sst xmlns="http://schemas.openxmlformats.org/spreadsheetml/2006/main" count="352" uniqueCount="78">
  <si>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</si>
  <si>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</si>
  <si>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</si>
  <si>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</si>
  <si>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</si>
  <si>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</si>
  <si>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</si>
  <si>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</si>
  <si>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</si>
  <si>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</si>
  <si>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</si>
  <si>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</si>
  <si>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</si>
  <si>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</si>
  <si>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</si>
  <si>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</si>
  <si>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</si>
  <si>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</si>
  <si>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</si>
  <si>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</si>
  <si>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</si>
  <si>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</si>
  <si>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</si>
  <si>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</si>
  <si>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</si>
  <si>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</si>
  <si>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</si>
  <si>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</si>
  <si>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</si>
  <si>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</si>
  <si>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</si>
  <si>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</si>
  <si>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</si>
  <si>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</si>
  <si>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</si>
  <si>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</si>
  <si>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</si>
  <si>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</si>
  <si>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</si>
  <si>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</si>
  <si>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</si>
  <si>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</si>
  <si>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Optic</t>
  </si>
  <si>
    <t>Open (Optic) Division</t>
  </si>
  <si>
    <t>Division</t>
  </si>
  <si>
    <t>Tactical (Red Dot) Division</t>
  </si>
  <si>
    <t>Dwain M.</t>
  </si>
  <si>
    <t xml:space="preserve"> </t>
  </si>
  <si>
    <t>Rich N.</t>
  </si>
  <si>
    <t>Jorge P.</t>
  </si>
  <si>
    <t>Roy W.</t>
  </si>
  <si>
    <t>Gary R.</t>
  </si>
  <si>
    <t>Eric D.</t>
  </si>
  <si>
    <t>AK</t>
  </si>
  <si>
    <t>R J H.</t>
  </si>
  <si>
    <t>Josh L.</t>
  </si>
  <si>
    <t>Michael M.</t>
  </si>
  <si>
    <t>Dave S.</t>
  </si>
  <si>
    <t>Matt B.</t>
  </si>
  <si>
    <t>Mladen D.</t>
  </si>
  <si>
    <t>John H.</t>
  </si>
  <si>
    <t>Damon V.</t>
  </si>
  <si>
    <t>Blaine J.</t>
  </si>
  <si>
    <t>Andrew W.</t>
  </si>
  <si>
    <t>SIG</t>
  </si>
  <si>
    <t>Iron Division</t>
  </si>
  <si>
    <t>Iron</t>
  </si>
  <si>
    <t>Shawn L.</t>
  </si>
  <si>
    <t>Arnaud G.</t>
  </si>
  <si>
    <t>Brett W.</t>
  </si>
  <si>
    <t>Paul B.</t>
  </si>
  <si>
    <t>Jim M.</t>
  </si>
  <si>
    <t>Will H.</t>
  </si>
  <si>
    <t>Christian F.</t>
  </si>
  <si>
    <t>Chris N.</t>
  </si>
  <si>
    <t>Brady R.</t>
  </si>
  <si>
    <t>Steve H.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</si>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</sst>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2"/>
  <sheetViews>
    <sheetView tabSelected="1" workbookViewId="0">
      <pane xSplit="3" topLeftCell="D1" activePane="topRight" state="frozen"/>
      <selection pane="topRight" activeCell="A40" sqref="A4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5.710937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44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45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2</v>
      </c>
      <c r="B7" s="14">
        <v>1</v>
      </c>
      <c r="C7" s="8" t="s">
        <v>41</v>
      </c>
      <c r="D7" s="31" t="s">
        <v>32</v>
      </c>
      <c r="E7" s="30" t="s">
        <v>33</v>
      </c>
      <c r="F7" s="45">
        <f xml:space="preserve"> AB7+AQ7+BE7+BS7+CG7</f>
        <v>414.77792217568174</v>
      </c>
      <c r="G7" s="29">
        <f>H7+I7+J7</f>
        <v>285.38</v>
      </c>
      <c r="H7" s="22">
        <f>X7+AM7+BA7+BO7+CC7+CO7+CZ7+DK7</f>
        <v>251.38</v>
      </c>
      <c r="I7" s="7">
        <f>Z7+AO7+BC7+BQ7+CE7+CQ7+DB7+DM7</f>
        <v>0</v>
      </c>
      <c r="J7" s="24">
        <f>R7+AG7+AU7+BI7+BW7+CJ7+CU7+DF7</f>
        <v>34</v>
      </c>
      <c r="K7" s="12">
        <v>47.11</v>
      </c>
      <c r="L7" s="2"/>
      <c r="M7" s="2"/>
      <c r="N7" s="2"/>
      <c r="O7" s="2"/>
      <c r="P7" s="2"/>
      <c r="Q7" s="2"/>
      <c r="R7" s="3">
        <v>20</v>
      </c>
      <c r="S7" s="3"/>
      <c r="T7" s="3"/>
      <c r="U7" s="3"/>
      <c r="V7" s="3"/>
      <c r="W7" s="13"/>
      <c r="X7" s="6">
        <f>K7+L7+M7+N7+O7+P7+Q7</f>
        <v>47.11</v>
      </c>
      <c r="Y7" s="10">
        <f>R7</f>
        <v>20</v>
      </c>
      <c r="Z7" s="3">
        <f>(S7*5)+(T7*10)+(U7*15)+(V7*10)+(W7*20)</f>
        <v>0</v>
      </c>
      <c r="AA7" s="33">
        <f>X7+Y7+Z7</f>
        <v>67.11</v>
      </c>
      <c r="AB7" s="44">
        <f>(MIN(AA$5:AA$35)/AA7)*100</f>
        <v>66.398450305468643</v>
      </c>
      <c r="AC7" s="12">
        <v>36.549999999999997</v>
      </c>
      <c r="AD7" s="2"/>
      <c r="AE7" s="2"/>
      <c r="AF7" s="2"/>
      <c r="AG7" s="3">
        <v>4</v>
      </c>
      <c r="AH7" s="3"/>
      <c r="AI7" s="3"/>
      <c r="AJ7" s="3"/>
      <c r="AK7" s="3"/>
      <c r="AL7" s="3"/>
      <c r="AM7" s="6">
        <f>AC7+AD7+AE7+AF7</f>
        <v>36.549999999999997</v>
      </c>
      <c r="AN7" s="10">
        <f>AG7</f>
        <v>4</v>
      </c>
      <c r="AO7" s="3">
        <f>(AH7*5)+(AI7*10)+(AJ7*15)+(AK7*10)+(AL7*20)</f>
        <v>0</v>
      </c>
      <c r="AP7" s="11">
        <f>AM7+AN7+AO7</f>
        <v>40.549999999999997</v>
      </c>
      <c r="AQ7" s="44">
        <f>(MIN(AP$5:AP$35)/AP7)*100</f>
        <v>100</v>
      </c>
      <c r="AR7" s="12">
        <v>25.91</v>
      </c>
      <c r="AS7" s="2"/>
      <c r="AT7" s="2"/>
      <c r="AU7" s="3">
        <v>0</v>
      </c>
      <c r="AV7" s="3"/>
      <c r="AW7" s="3"/>
      <c r="AX7" s="3"/>
      <c r="AY7" s="3"/>
      <c r="AZ7" s="3"/>
      <c r="BA7" s="6">
        <f>AR7+AS7+AT7</f>
        <v>25.91</v>
      </c>
      <c r="BB7" s="10">
        <f>AU7</f>
        <v>0</v>
      </c>
      <c r="BC7" s="3">
        <f>(AV7*5)+(AW7*10)+(AX7*15)+(AY7*10)+(AZ7*20)</f>
        <v>0</v>
      </c>
      <c r="BD7" s="11">
        <f>BA7+BB7+BC7</f>
        <v>25.91</v>
      </c>
      <c r="BE7" s="44">
        <f>(MIN(BD$5:BD$35)/BD7)*100</f>
        <v>100</v>
      </c>
      <c r="BF7" s="12">
        <v>70</v>
      </c>
      <c r="BG7" s="2"/>
      <c r="BH7" s="2"/>
      <c r="BI7" s="3">
        <v>10</v>
      </c>
      <c r="BJ7" s="3"/>
      <c r="BK7" s="3"/>
      <c r="BL7" s="3"/>
      <c r="BM7" s="3"/>
      <c r="BN7" s="3"/>
      <c r="BO7" s="6">
        <f>BF7+BG7+BH7</f>
        <v>70</v>
      </c>
      <c r="BP7" s="10">
        <f>BI7</f>
        <v>10</v>
      </c>
      <c r="BQ7" s="3">
        <f>(BJ7*5)+(BK7*10)+(BL7*15)+(BM7*10)+(BN7*20)</f>
        <v>0</v>
      </c>
      <c r="BR7" s="33">
        <f>BO7+BP7+BQ7</f>
        <v>80</v>
      </c>
      <c r="BS7" s="44">
        <f>(MIN(BR$5:BR$35)/BR7)*100</f>
        <v>57.737499999999997</v>
      </c>
      <c r="BT7" s="12">
        <v>71.81</v>
      </c>
      <c r="BU7" s="2"/>
      <c r="BV7" s="2"/>
      <c r="BW7" s="3">
        <v>0</v>
      </c>
      <c r="BX7" s="3"/>
      <c r="BY7" s="3"/>
      <c r="BZ7" s="3"/>
      <c r="CA7" s="3"/>
      <c r="CB7" s="3"/>
      <c r="CC7" s="6">
        <f>BT7+BU7+BV7</f>
        <v>71.81</v>
      </c>
      <c r="CD7" s="10">
        <f>BW7</f>
        <v>0</v>
      </c>
      <c r="CE7" s="3">
        <f>(BX7*5)+(BY7*10)+(BZ7*15)+(CA7*10)+(CB7*20)</f>
        <v>0</v>
      </c>
      <c r="CF7" s="11">
        <f>CC7+CD7+CE7</f>
        <v>71.81</v>
      </c>
      <c r="CG7" s="44">
        <f>(MIN(CF$5:CF$35)/CF7)*100</f>
        <v>90.641971870213069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5</v>
      </c>
      <c r="B8" s="14">
        <v>2</v>
      </c>
      <c r="C8" s="8" t="s">
        <v>58</v>
      </c>
      <c r="D8" s="31" t="s">
        <v>32</v>
      </c>
      <c r="E8" s="30" t="s">
        <v>33</v>
      </c>
      <c r="F8" s="45">
        <f xml:space="preserve"> AB8+AQ8+BE8+BS8+CG8</f>
        <v>388.04167247876126</v>
      </c>
      <c r="G8" s="29">
        <f>H8+I8+J8</f>
        <v>297.92</v>
      </c>
      <c r="H8" s="22">
        <f>X8+AM8+BA8+BO8+CC8+CO8+CZ8+DK8</f>
        <v>249.92000000000002</v>
      </c>
      <c r="I8" s="7">
        <f>Z8+AO8+BC8+BQ8+CE8+CQ8+DB8+DM8</f>
        <v>0</v>
      </c>
      <c r="J8" s="24">
        <f>R8+AG8+AU8+BI8+BW8+CJ8+CU8+DF8</f>
        <v>48</v>
      </c>
      <c r="K8" s="12">
        <v>59.27</v>
      </c>
      <c r="L8" s="2"/>
      <c r="M8" s="2"/>
      <c r="N8" s="2"/>
      <c r="O8" s="2"/>
      <c r="P8" s="2"/>
      <c r="Q8" s="2"/>
      <c r="R8" s="3">
        <v>30</v>
      </c>
      <c r="S8" s="3"/>
      <c r="T8" s="3"/>
      <c r="U8" s="3"/>
      <c r="V8" s="3"/>
      <c r="W8" s="13"/>
      <c r="X8" s="6">
        <f>K8+L8+M8+N8+O8+P8+Q8</f>
        <v>59.27</v>
      </c>
      <c r="Y8" s="10">
        <f>R8</f>
        <v>30</v>
      </c>
      <c r="Z8" s="3">
        <f>(S8*5)+(T8*10)+(U8*15)+(V8*10)+(W8*20)</f>
        <v>0</v>
      </c>
      <c r="AA8" s="33">
        <f>X8+Y8+Z8</f>
        <v>89.27000000000001</v>
      </c>
      <c r="AB8" s="44">
        <f>(MIN(AA$5:AA$35)/AA8)*100</f>
        <v>49.915985213397555</v>
      </c>
      <c r="AC8" s="12">
        <v>50.78</v>
      </c>
      <c r="AD8" s="2"/>
      <c r="AE8" s="2"/>
      <c r="AF8" s="2"/>
      <c r="AG8" s="3">
        <v>4</v>
      </c>
      <c r="AH8" s="3"/>
      <c r="AI8" s="3"/>
      <c r="AJ8" s="3"/>
      <c r="AK8" s="3"/>
      <c r="AL8" s="3"/>
      <c r="AM8" s="6">
        <f>AC8+AD8+AE8+AF8</f>
        <v>50.78</v>
      </c>
      <c r="AN8" s="10">
        <f>AG8</f>
        <v>4</v>
      </c>
      <c r="AO8" s="3">
        <f>(AH8*5)+(AI8*10)+(AJ8*15)+(AK8*10)+(AL8*20)</f>
        <v>0</v>
      </c>
      <c r="AP8" s="11">
        <f>AM8+AN8+AO8</f>
        <v>54.78</v>
      </c>
      <c r="AQ8" s="44">
        <f>(MIN(AP$5:AP$35)/AP8)*100</f>
        <v>74.023366192040882</v>
      </c>
      <c r="AR8" s="12">
        <v>29.53</v>
      </c>
      <c r="AS8" s="2"/>
      <c r="AT8" s="2"/>
      <c r="AU8" s="3">
        <v>4</v>
      </c>
      <c r="AV8" s="3"/>
      <c r="AW8" s="3"/>
      <c r="AX8" s="3"/>
      <c r="AY8" s="3"/>
      <c r="AZ8" s="3"/>
      <c r="BA8" s="6">
        <f>AR8+AS8+AT8</f>
        <v>29.53</v>
      </c>
      <c r="BB8" s="10">
        <f>AU8</f>
        <v>4</v>
      </c>
      <c r="BC8" s="3">
        <f>(AV8*5)+(AW8*10)+(AX8*15)+(AY8*10)+(AZ8*20)</f>
        <v>0</v>
      </c>
      <c r="BD8" s="11">
        <f>BA8+BB8+BC8</f>
        <v>33.53</v>
      </c>
      <c r="BE8" s="44">
        <f>(MIN(BD$5:BD$35)/BD8)*100</f>
        <v>77.274082910826124</v>
      </c>
      <c r="BF8" s="12">
        <v>43.23</v>
      </c>
      <c r="BG8" s="2"/>
      <c r="BH8" s="2"/>
      <c r="BI8" s="3">
        <v>4</v>
      </c>
      <c r="BJ8" s="3"/>
      <c r="BK8" s="3"/>
      <c r="BL8" s="3"/>
      <c r="BM8" s="3"/>
      <c r="BN8" s="3"/>
      <c r="BO8" s="6">
        <f>BF8+BG8+BH8</f>
        <v>43.23</v>
      </c>
      <c r="BP8" s="10">
        <f>BI8</f>
        <v>4</v>
      </c>
      <c r="BQ8" s="3">
        <f>(BJ8*5)+(BK8*10)+(BL8*15)+(BM8*10)+(BN8*20)</f>
        <v>0</v>
      </c>
      <c r="BR8" s="33">
        <f>BO8+BP8+BQ8</f>
        <v>47.23</v>
      </c>
      <c r="BS8" s="44">
        <f>(MIN(BR$5:BR$35)/BR8)*100</f>
        <v>97.798009739572308</v>
      </c>
      <c r="BT8" s="12">
        <v>67.11</v>
      </c>
      <c r="BU8" s="2"/>
      <c r="BV8" s="2"/>
      <c r="BW8" s="3">
        <v>6</v>
      </c>
      <c r="BX8" s="3"/>
      <c r="BY8" s="3"/>
      <c r="BZ8" s="3"/>
      <c r="CA8" s="3"/>
      <c r="CB8" s="3"/>
      <c r="CC8" s="6">
        <f>BT8+BU8+BV8</f>
        <v>67.11</v>
      </c>
      <c r="CD8" s="10">
        <f>BW8</f>
        <v>6</v>
      </c>
      <c r="CE8" s="3">
        <f>(BX8*5)+(BY8*10)+(BZ8*15)+(CA8*10)+(CB8*20)</f>
        <v>0</v>
      </c>
      <c r="CF8" s="11">
        <f>CC8+CD8+CE8</f>
        <v>73.11</v>
      </c>
      <c r="CG8" s="44">
        <f>(MIN(CF$5:CF$35)/CF8)*100</f>
        <v>89.030228422924367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19</v>
      </c>
      <c r="B9" s="14">
        <v>3</v>
      </c>
      <c r="C9" s="8" t="s">
        <v>73</v>
      </c>
      <c r="D9" s="31" t="s">
        <v>32</v>
      </c>
      <c r="E9" s="30" t="s">
        <v>33</v>
      </c>
      <c r="F9" s="45">
        <f xml:space="preserve"> AB9+AQ9+BE9+BS9+CG9</f>
        <v>256.70780600948063</v>
      </c>
      <c r="G9" s="29">
        <f>H9+I9+J9</f>
        <v>495.84</v>
      </c>
      <c r="H9" s="22">
        <f>X9+AM9+BA9+BO9+CC9+CO9+CZ9+DK9</f>
        <v>277.83999999999997</v>
      </c>
      <c r="I9" s="7">
        <f>Z9+AO9+BC9+BQ9+CE9+CQ9+DB9+DM9</f>
        <v>10</v>
      </c>
      <c r="J9" s="24">
        <f>R9+AG9+AU9+BI9+BW9+CJ9+CU9+DF9</f>
        <v>208</v>
      </c>
      <c r="K9" s="12">
        <v>53.28</v>
      </c>
      <c r="L9" s="2"/>
      <c r="M9" s="2"/>
      <c r="N9" s="2"/>
      <c r="O9" s="2"/>
      <c r="P9" s="2"/>
      <c r="Q9" s="2"/>
      <c r="R9" s="3">
        <v>90</v>
      </c>
      <c r="S9" s="3"/>
      <c r="T9" s="3"/>
      <c r="U9" s="3"/>
      <c r="V9" s="3"/>
      <c r="W9" s="13"/>
      <c r="X9" s="6">
        <f>K9+L9+M9+N9+O9+P9+Q9</f>
        <v>53.28</v>
      </c>
      <c r="Y9" s="10">
        <f>R9</f>
        <v>90</v>
      </c>
      <c r="Z9" s="3">
        <f>(S9*5)+(T9*10)+(U9*15)+(V9*10)+(W9*20)</f>
        <v>0</v>
      </c>
      <c r="AA9" s="33">
        <f>X9+Y9+Z9</f>
        <v>143.28</v>
      </c>
      <c r="AB9" s="44">
        <f>(MIN(AA$5:AA$35)/AA9)*100</f>
        <v>31.099944165270799</v>
      </c>
      <c r="AC9" s="12">
        <v>69.98</v>
      </c>
      <c r="AD9" s="2"/>
      <c r="AE9" s="2"/>
      <c r="AF9" s="2"/>
      <c r="AG9" s="3">
        <v>73</v>
      </c>
      <c r="AH9" s="3"/>
      <c r="AI9" s="3"/>
      <c r="AJ9" s="3"/>
      <c r="AK9" s="3"/>
      <c r="AL9" s="3"/>
      <c r="AM9" s="6">
        <f>AC9+AD9+AE9+AF9</f>
        <v>69.98</v>
      </c>
      <c r="AN9" s="10">
        <f>AG9</f>
        <v>73</v>
      </c>
      <c r="AO9" s="3">
        <f>(AH9*5)+(AI9*10)+(AJ9*15)+(AK9*10)+(AL9*20)</f>
        <v>0</v>
      </c>
      <c r="AP9" s="11">
        <f>AM9+AN9+AO9</f>
        <v>142.98000000000002</v>
      </c>
      <c r="AQ9" s="44">
        <f>(MIN(AP$5:AP$35)/AP9)*100</f>
        <v>28.360609875507059</v>
      </c>
      <c r="AR9" s="12">
        <v>31.26</v>
      </c>
      <c r="AS9" s="2"/>
      <c r="AT9" s="2"/>
      <c r="AU9" s="3">
        <v>11</v>
      </c>
      <c r="AV9" s="3"/>
      <c r="AW9" s="3"/>
      <c r="AX9" s="3"/>
      <c r="AY9" s="3"/>
      <c r="AZ9" s="3"/>
      <c r="BA9" s="6">
        <f>AR9+AS9+AT9</f>
        <v>31.26</v>
      </c>
      <c r="BB9" s="10">
        <f>AU9</f>
        <v>11</v>
      </c>
      <c r="BC9" s="3">
        <f>(AV9*5)+(AW9*10)+(AX9*15)+(AY9*10)+(AZ9*20)</f>
        <v>0</v>
      </c>
      <c r="BD9" s="11">
        <f>BA9+BB9+BC9</f>
        <v>42.260000000000005</v>
      </c>
      <c r="BE9" s="44">
        <f>(MIN(BD$5:BD$35)/BD9)*100</f>
        <v>61.310932323710354</v>
      </c>
      <c r="BF9" s="12">
        <v>53.61</v>
      </c>
      <c r="BG9" s="2"/>
      <c r="BH9" s="2"/>
      <c r="BI9" s="3">
        <v>9</v>
      </c>
      <c r="BJ9" s="3"/>
      <c r="BK9" s="3"/>
      <c r="BL9" s="3"/>
      <c r="BM9" s="3"/>
      <c r="BN9" s="3"/>
      <c r="BO9" s="6">
        <f>BF9+BG9+BH9</f>
        <v>53.61</v>
      </c>
      <c r="BP9" s="10">
        <f>BI9</f>
        <v>9</v>
      </c>
      <c r="BQ9" s="3">
        <f>(BJ9*5)+(BK9*10)+(BL9*15)+(BM9*10)+(BN9*20)</f>
        <v>0</v>
      </c>
      <c r="BR9" s="33">
        <f>BO9+BP9+BQ9</f>
        <v>62.61</v>
      </c>
      <c r="BS9" s="44">
        <f>(MIN(BR$5:BR$35)/BR9)*100</f>
        <v>73.774157482830219</v>
      </c>
      <c r="BT9" s="12">
        <v>69.709999999999994</v>
      </c>
      <c r="BU9" s="2"/>
      <c r="BV9" s="2"/>
      <c r="BW9" s="3">
        <v>25</v>
      </c>
      <c r="BX9" s="3"/>
      <c r="BY9" s="3">
        <v>1</v>
      </c>
      <c r="BZ9" s="3"/>
      <c r="CA9" s="3"/>
      <c r="CB9" s="3"/>
      <c r="CC9" s="6">
        <f>BT9+BU9+BV9</f>
        <v>69.709999999999994</v>
      </c>
      <c r="CD9" s="10">
        <f>BW9</f>
        <v>25</v>
      </c>
      <c r="CE9" s="3">
        <f>(BX9*5)+(BY9*10)+(BZ9*15)+(CA9*10)+(CB9*20)</f>
        <v>10</v>
      </c>
      <c r="CF9" s="11">
        <f>CC9+CD9+CE9</f>
        <v>104.71</v>
      </c>
      <c r="CG9" s="44">
        <f>(MIN(CF$5:CF$35)/CF9)*100</f>
        <v>62.162162162162168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24</v>
      </c>
      <c r="B10" s="14">
        <v>4</v>
      </c>
      <c r="C10" s="8" t="s">
        <v>74</v>
      </c>
      <c r="D10" s="31" t="s">
        <v>53</v>
      </c>
      <c r="E10" s="30" t="s">
        <v>33</v>
      </c>
      <c r="F10" s="45">
        <f xml:space="preserve"> AB10+AQ10+BE10+BS10+CG10</f>
        <v>209.66917702616661</v>
      </c>
      <c r="G10" s="29">
        <f>H10+I10+J10</f>
        <v>552.07999999999993</v>
      </c>
      <c r="H10" s="22">
        <f>X10+AM10+BA10+BO10+CC10+CO10+CZ10+DK10</f>
        <v>321.08</v>
      </c>
      <c r="I10" s="7">
        <f>Z10+AO10+BC10+BQ10+CE10+CQ10+DB10+DM10</f>
        <v>50</v>
      </c>
      <c r="J10" s="24">
        <f>R10+AG10+AU10+BI10+BW10+CJ10+CU10+DF10</f>
        <v>181</v>
      </c>
      <c r="K10" s="12">
        <v>64.709999999999994</v>
      </c>
      <c r="L10" s="2"/>
      <c r="M10" s="2"/>
      <c r="N10" s="2"/>
      <c r="O10" s="2"/>
      <c r="P10" s="2"/>
      <c r="Q10" s="2"/>
      <c r="R10" s="3">
        <v>30</v>
      </c>
      <c r="S10" s="3"/>
      <c r="T10" s="3"/>
      <c r="U10" s="3"/>
      <c r="V10" s="3"/>
      <c r="W10" s="13"/>
      <c r="X10" s="6">
        <f>K10+L10+M10+N10+O10+P10+Q10</f>
        <v>64.709999999999994</v>
      </c>
      <c r="Y10" s="10">
        <f>R10</f>
        <v>30</v>
      </c>
      <c r="Z10" s="3">
        <f>(S10*5)+(T10*10)+(U10*15)+(V10*10)+(W10*20)</f>
        <v>0</v>
      </c>
      <c r="AA10" s="33">
        <f>X10+Y10+Z10</f>
        <v>94.71</v>
      </c>
      <c r="AB10" s="44">
        <f>(MIN(AA$5:AA$35)/AA10)*100</f>
        <v>47.048886073276321</v>
      </c>
      <c r="AC10" s="12">
        <v>67.72</v>
      </c>
      <c r="AD10" s="2"/>
      <c r="AE10" s="2"/>
      <c r="AF10" s="2"/>
      <c r="AG10" s="3">
        <v>93</v>
      </c>
      <c r="AH10" s="3"/>
      <c r="AI10" s="3"/>
      <c r="AJ10" s="3"/>
      <c r="AK10" s="3"/>
      <c r="AL10" s="3"/>
      <c r="AM10" s="6">
        <f>AC10+AD10+AE10+AF10</f>
        <v>67.72</v>
      </c>
      <c r="AN10" s="10">
        <f>AG10</f>
        <v>93</v>
      </c>
      <c r="AO10" s="3">
        <f>(AH10*5)+(AI10*10)+(AJ10*15)+(AK10*10)+(AL10*20)</f>
        <v>0</v>
      </c>
      <c r="AP10" s="11">
        <f>AM10+AN10+AO10</f>
        <v>160.72</v>
      </c>
      <c r="AQ10" s="44">
        <f>(MIN(AP$5:AP$35)/AP10)*100</f>
        <v>25.230214036834241</v>
      </c>
      <c r="AR10" s="12">
        <v>32.409999999999997</v>
      </c>
      <c r="AS10" s="2"/>
      <c r="AT10" s="2"/>
      <c r="AU10" s="3">
        <v>27</v>
      </c>
      <c r="AV10" s="3"/>
      <c r="AW10" s="3"/>
      <c r="AX10" s="3"/>
      <c r="AY10" s="3">
        <v>2</v>
      </c>
      <c r="AZ10" s="3"/>
      <c r="BA10" s="6">
        <f>AR10+AS10+AT10</f>
        <v>32.409999999999997</v>
      </c>
      <c r="BB10" s="10">
        <f>AU10</f>
        <v>27</v>
      </c>
      <c r="BC10" s="3">
        <f>(AV10*5)+(AW10*10)+(AX10*15)+(AY10*10)+(AZ10*20)</f>
        <v>20</v>
      </c>
      <c r="BD10" s="11">
        <f>BA10+BB10+BC10</f>
        <v>79.41</v>
      </c>
      <c r="BE10" s="44">
        <f>(MIN(BD$5:BD$35)/BD10)*100</f>
        <v>32.628132477018006</v>
      </c>
      <c r="BF10" s="12">
        <v>65.11</v>
      </c>
      <c r="BG10" s="2"/>
      <c r="BH10" s="2"/>
      <c r="BI10" s="3">
        <v>6</v>
      </c>
      <c r="BJ10" s="3">
        <v>2</v>
      </c>
      <c r="BK10" s="3"/>
      <c r="BL10" s="3"/>
      <c r="BM10" s="3"/>
      <c r="BN10" s="3"/>
      <c r="BO10" s="6">
        <f>BF10+BG10+BH10</f>
        <v>65.11</v>
      </c>
      <c r="BP10" s="10">
        <f>BI10</f>
        <v>6</v>
      </c>
      <c r="BQ10" s="3">
        <f>(BJ10*5)+(BK10*10)+(BL10*15)+(BM10*10)+(BN10*20)</f>
        <v>10</v>
      </c>
      <c r="BR10" s="33">
        <f>BO10+BP10+BQ10</f>
        <v>81.11</v>
      </c>
      <c r="BS10" s="44">
        <f>(MIN(BR$5:BR$35)/BR10)*100</f>
        <v>56.947355443225248</v>
      </c>
      <c r="BT10" s="12">
        <v>91.13</v>
      </c>
      <c r="BU10" s="2"/>
      <c r="BV10" s="2"/>
      <c r="BW10" s="3">
        <v>25</v>
      </c>
      <c r="BX10" s="3"/>
      <c r="BY10" s="3"/>
      <c r="BZ10" s="3"/>
      <c r="CA10" s="3">
        <v>2</v>
      </c>
      <c r="CB10" s="3"/>
      <c r="CC10" s="6">
        <f>BT10+BU10+BV10</f>
        <v>91.13</v>
      </c>
      <c r="CD10" s="10">
        <f>BW10</f>
        <v>25</v>
      </c>
      <c r="CE10" s="3">
        <f>(BX10*5)+(BY10*10)+(BZ10*15)+(CA10*10)+(CB10*20)</f>
        <v>20</v>
      </c>
      <c r="CF10" s="11">
        <f>CC10+CD10+CE10</f>
        <v>136.13</v>
      </c>
      <c r="CG10" s="44">
        <f>(MIN(CF$5:CF$35)/CF10)*100</f>
        <v>47.814588995812827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26</v>
      </c>
      <c r="B11" s="14">
        <v>5</v>
      </c>
      <c r="C11" s="8" t="s">
        <v>62</v>
      </c>
      <c r="D11" s="31" t="s">
        <v>32</v>
      </c>
      <c r="E11" s="30" t="s">
        <v>33</v>
      </c>
      <c r="F11" s="45">
        <f xml:space="preserve"> AB11+AQ11+BE11+BS11+CG11</f>
        <v>80.63226279815467</v>
      </c>
      <c r="G11" s="29">
        <f>H11+I11+J11</f>
        <v>2094.75</v>
      </c>
      <c r="H11" s="22">
        <f>X11+AM11+BA11+BO11+CC11+CO11+CZ11+DK11</f>
        <v>1542.75</v>
      </c>
      <c r="I11" s="7">
        <f>Z11+AO11+BC11+BQ11+CE11+CQ11+DB11+DM11</f>
        <v>125</v>
      </c>
      <c r="J11" s="24">
        <f>R11+AG11+AU11+BI11+BW11+CJ11+CU11+DF11</f>
        <v>427</v>
      </c>
      <c r="K11" s="12">
        <v>90</v>
      </c>
      <c r="L11" s="2"/>
      <c r="M11" s="2"/>
      <c r="N11" s="2"/>
      <c r="O11" s="2"/>
      <c r="P11" s="2"/>
      <c r="Q11" s="2"/>
      <c r="R11" s="3">
        <v>210</v>
      </c>
      <c r="S11" s="3"/>
      <c r="T11" s="3"/>
      <c r="U11" s="3"/>
      <c r="V11" s="3"/>
      <c r="W11" s="13"/>
      <c r="X11" s="6">
        <f>K11+L11+M11+N11+O11+P11+Q11</f>
        <v>90</v>
      </c>
      <c r="Y11" s="10">
        <f>R11</f>
        <v>210</v>
      </c>
      <c r="Z11" s="3">
        <f>(S11*5)+(T11*10)+(U11*15)+(V11*10)+(W11*20)</f>
        <v>0</v>
      </c>
      <c r="AA11" s="33">
        <f>X11+Y11+Z11</f>
        <v>300</v>
      </c>
      <c r="AB11" s="44">
        <f>(MIN(AA$5:AA$35)/AA11)*100</f>
        <v>14.853333333333335</v>
      </c>
      <c r="AC11" s="12">
        <v>999</v>
      </c>
      <c r="AD11" s="2"/>
      <c r="AE11" s="2"/>
      <c r="AF11" s="2"/>
      <c r="AG11" s="3"/>
      <c r="AH11" s="3"/>
      <c r="AI11" s="3"/>
      <c r="AJ11" s="3"/>
      <c r="AK11" s="3"/>
      <c r="AL11" s="3"/>
      <c r="AM11" s="6">
        <f>AC11+AD11+AE11+AF11</f>
        <v>999</v>
      </c>
      <c r="AN11" s="10">
        <f>AG11</f>
        <v>0</v>
      </c>
      <c r="AO11" s="3">
        <f>(AH11*5)+(AI11*10)+(AJ11*15)+(AK11*10)+(AL11*20)</f>
        <v>0</v>
      </c>
      <c r="AP11" s="11">
        <f>AM11+AN11+AO11</f>
        <v>999</v>
      </c>
      <c r="AQ11" s="44">
        <f>(MIN(AP$5:AP$35)/AP11)*100</f>
        <v>4.0590590590590585</v>
      </c>
      <c r="AR11" s="12">
        <v>57.43</v>
      </c>
      <c r="AS11" s="2"/>
      <c r="AT11" s="2"/>
      <c r="AU11" s="3">
        <v>36</v>
      </c>
      <c r="AV11" s="3"/>
      <c r="AW11" s="3"/>
      <c r="AX11" s="3"/>
      <c r="AY11" s="3">
        <v>2</v>
      </c>
      <c r="AZ11" s="3"/>
      <c r="BA11" s="6">
        <f>AR11+AS11+AT11</f>
        <v>57.43</v>
      </c>
      <c r="BB11" s="10">
        <f>AU11</f>
        <v>36</v>
      </c>
      <c r="BC11" s="3">
        <f>(AV11*5)+(AW11*10)+(AX11*15)+(AY11*10)+(AZ11*20)</f>
        <v>20</v>
      </c>
      <c r="BD11" s="11">
        <f>BA11+BB11+BC11</f>
        <v>113.43</v>
      </c>
      <c r="BE11" s="44">
        <f>(MIN(BD$5:BD$35)/BD11)*100</f>
        <v>22.842281583355373</v>
      </c>
      <c r="BF11" s="12">
        <v>81.819999999999993</v>
      </c>
      <c r="BG11" s="2"/>
      <c r="BH11" s="2"/>
      <c r="BI11" s="3">
        <v>76</v>
      </c>
      <c r="BJ11" s="3"/>
      <c r="BK11" s="3"/>
      <c r="BL11" s="3"/>
      <c r="BM11" s="3">
        <v>2</v>
      </c>
      <c r="BN11" s="3"/>
      <c r="BO11" s="6">
        <f>BF11+BG11+BH11</f>
        <v>81.819999999999993</v>
      </c>
      <c r="BP11" s="10">
        <f>BI11</f>
        <v>76</v>
      </c>
      <c r="BQ11" s="3">
        <f>(BJ11*5)+(BK11*10)+(BL11*15)+(BM11*10)+(BN11*20)</f>
        <v>20</v>
      </c>
      <c r="BR11" s="33">
        <f>BO11+BP11+BQ11</f>
        <v>177.82</v>
      </c>
      <c r="BS11" s="44">
        <f>(MIN(BR$5:BR$35)/BR11)*100</f>
        <v>25.975705769879653</v>
      </c>
      <c r="BT11" s="12">
        <v>314.5</v>
      </c>
      <c r="BU11" s="2"/>
      <c r="BV11" s="2"/>
      <c r="BW11" s="3">
        <v>105</v>
      </c>
      <c r="BX11" s="3">
        <v>1</v>
      </c>
      <c r="BY11" s="3">
        <v>3</v>
      </c>
      <c r="BZ11" s="3"/>
      <c r="CA11" s="3">
        <v>5</v>
      </c>
      <c r="CB11" s="3"/>
      <c r="CC11" s="6">
        <f>BT11+BU11+BV11</f>
        <v>314.5</v>
      </c>
      <c r="CD11" s="10">
        <f>BW11</f>
        <v>105</v>
      </c>
      <c r="CE11" s="3">
        <f>(BX11*5)+(BY11*10)+(BZ11*15)+(CA11*10)+(CB11*20)</f>
        <v>85</v>
      </c>
      <c r="CF11" s="11">
        <f>CC11+CD11+CE11</f>
        <v>504.5</v>
      </c>
      <c r="CG11" s="44">
        <f>(MIN(CF$5:CF$35)/CF11)*100</f>
        <v>12.901883052527255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27</v>
      </c>
      <c r="B12" s="14">
        <v>6</v>
      </c>
      <c r="C12" s="8" t="s">
        <v>75</v>
      </c>
      <c r="D12" s="31" t="s">
        <v>32</v>
      </c>
      <c r="E12" s="30" t="s">
        <v>33</v>
      </c>
      <c r="F12" s="45">
        <f xml:space="preserve"> AB12+AQ12+BE12+BS12+CG12</f>
        <v>71.305873750502158</v>
      </c>
      <c r="G12" s="29">
        <f>H12+I12+J12</f>
        <v>2648.5299999999997</v>
      </c>
      <c r="H12" s="22">
        <f>X12+AM12+BA12+BO12+CC12+CO12+CZ12+DK12</f>
        <v>2186.5299999999997</v>
      </c>
      <c r="I12" s="7">
        <f>Z12+AO12+BC12+BQ12+CE12+CQ12+DB12+DM12</f>
        <v>45</v>
      </c>
      <c r="J12" s="24">
        <f>R12+AG12+AU12+BI12+BW12+CJ12+CU12+DF12</f>
        <v>417</v>
      </c>
      <c r="K12" s="12">
        <v>90</v>
      </c>
      <c r="L12" s="2"/>
      <c r="M12" s="2"/>
      <c r="N12" s="2"/>
      <c r="O12" s="2"/>
      <c r="P12" s="2"/>
      <c r="Q12" s="2"/>
      <c r="R12" s="3">
        <v>200</v>
      </c>
      <c r="S12" s="3"/>
      <c r="T12" s="3"/>
      <c r="U12" s="3"/>
      <c r="V12" s="3"/>
      <c r="W12" s="13"/>
      <c r="X12" s="6">
        <f>K12+L12+M12+N12+O12+P12+Q12</f>
        <v>90</v>
      </c>
      <c r="Y12" s="10">
        <f>R12</f>
        <v>200</v>
      </c>
      <c r="Z12" s="3">
        <f>(S12*5)+(T12*10)+(U12*15)+(V12*10)+(W12*20)</f>
        <v>0</v>
      </c>
      <c r="AA12" s="33">
        <f>X12+Y12+Z12</f>
        <v>290</v>
      </c>
      <c r="AB12" s="44">
        <f>(MIN(AA$5:AA$35)/AA12)*100</f>
        <v>15.365517241379312</v>
      </c>
      <c r="AC12" s="12">
        <v>64.2</v>
      </c>
      <c r="AD12" s="2"/>
      <c r="AE12" s="2"/>
      <c r="AF12" s="2"/>
      <c r="AG12" s="3">
        <v>180</v>
      </c>
      <c r="AH12" s="3"/>
      <c r="AI12" s="3"/>
      <c r="AJ12" s="3"/>
      <c r="AK12" s="3">
        <v>3</v>
      </c>
      <c r="AL12" s="3"/>
      <c r="AM12" s="6">
        <f>AC12+AD12+AE12+AF12</f>
        <v>64.2</v>
      </c>
      <c r="AN12" s="10">
        <f>AG12</f>
        <v>180</v>
      </c>
      <c r="AO12" s="3">
        <f>(AH12*5)+(AI12*10)+(AJ12*15)+(AK12*10)+(AL12*20)</f>
        <v>30</v>
      </c>
      <c r="AP12" s="11">
        <f>AM12+AN12+AO12</f>
        <v>274.2</v>
      </c>
      <c r="AQ12" s="44">
        <f>(MIN(AP$5:AP$35)/AP12)*100</f>
        <v>14.788475565280818</v>
      </c>
      <c r="AR12" s="12">
        <v>34.33</v>
      </c>
      <c r="AS12" s="2"/>
      <c r="AT12" s="2"/>
      <c r="AU12" s="3">
        <v>37</v>
      </c>
      <c r="AV12" s="3">
        <v>1</v>
      </c>
      <c r="AW12" s="3">
        <v>1</v>
      </c>
      <c r="AX12" s="3"/>
      <c r="AY12" s="3"/>
      <c r="AZ12" s="3"/>
      <c r="BA12" s="6">
        <f>AR12+AS12+AT12</f>
        <v>34.33</v>
      </c>
      <c r="BB12" s="10">
        <f>AU12</f>
        <v>37</v>
      </c>
      <c r="BC12" s="3">
        <f>(AV12*5)+(AW12*10)+(AX12*15)+(AY12*10)+(AZ12*20)</f>
        <v>15</v>
      </c>
      <c r="BD12" s="11">
        <f>BA12+BB12+BC12</f>
        <v>86.33</v>
      </c>
      <c r="BE12" s="44">
        <f>(MIN(BD$5:BD$35)/BD12)*100</f>
        <v>30.012741804702888</v>
      </c>
      <c r="BF12" s="12">
        <v>999</v>
      </c>
      <c r="BG12" s="2"/>
      <c r="BH12" s="2"/>
      <c r="BI12" s="3"/>
      <c r="BJ12" s="3"/>
      <c r="BK12" s="3"/>
      <c r="BL12" s="3"/>
      <c r="BM12" s="3"/>
      <c r="BN12" s="3"/>
      <c r="BO12" s="6">
        <f>BF12+BG12+BH12</f>
        <v>999</v>
      </c>
      <c r="BP12" s="10">
        <f>BI12</f>
        <v>0</v>
      </c>
      <c r="BQ12" s="3">
        <f>(BJ12*5)+(BK12*10)+(BL12*15)+(BM12*10)+(BN12*20)</f>
        <v>0</v>
      </c>
      <c r="BR12" s="33">
        <f>BO12+BP12+BQ12</f>
        <v>999</v>
      </c>
      <c r="BS12" s="44">
        <f>(MIN(BR$5:BR$35)/BR12)*100</f>
        <v>4.6236236236236232</v>
      </c>
      <c r="BT12" s="12">
        <v>999</v>
      </c>
      <c r="BU12" s="2"/>
      <c r="BV12" s="2"/>
      <c r="BW12" s="3"/>
      <c r="BX12" s="3"/>
      <c r="BY12" s="3"/>
      <c r="BZ12" s="3"/>
      <c r="CA12" s="3"/>
      <c r="CB12" s="3"/>
      <c r="CC12" s="6">
        <f>BT12+BU12+BV12</f>
        <v>999</v>
      </c>
      <c r="CD12" s="10">
        <f>BW12</f>
        <v>0</v>
      </c>
      <c r="CE12" s="3">
        <f>(BX12*5)+(BY12*10)+(BZ12*15)+(CA12*10)+(CB12*20)</f>
        <v>0</v>
      </c>
      <c r="CF12" s="11">
        <f>CC12+CD12+CE12</f>
        <v>999</v>
      </c>
      <c r="CG12" s="44">
        <f>(MIN(CF$5:CF$35)/CF12)*100</f>
        <v>6.5155155155155162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/>
      <c r="B13" s="14"/>
      <c r="C13" s="8"/>
      <c r="D13" s="31"/>
      <c r="E13" s="30"/>
      <c r="F13" s="45"/>
      <c r="G13" s="29"/>
      <c r="H13" s="22"/>
      <c r="I13" s="7"/>
      <c r="J13" s="24"/>
      <c r="K13" s="1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13"/>
      <c r="X13" s="6"/>
      <c r="Y13" s="10"/>
      <c r="Z13" s="3"/>
      <c r="AA13" s="33"/>
      <c r="AB13" s="44"/>
      <c r="AC13" s="12"/>
      <c r="AD13" s="2"/>
      <c r="AE13" s="2"/>
      <c r="AF13" s="2"/>
      <c r="AG13" s="3"/>
      <c r="AH13" s="3"/>
      <c r="AI13" s="3"/>
      <c r="AJ13" s="3"/>
      <c r="AK13" s="3"/>
      <c r="AL13" s="3"/>
      <c r="AM13" s="6"/>
      <c r="AN13" s="10"/>
      <c r="AO13" s="3"/>
      <c r="AP13" s="11"/>
      <c r="AQ13" s="44"/>
      <c r="AR13" s="12"/>
      <c r="AS13" s="2"/>
      <c r="AT13" s="2"/>
      <c r="AU13" s="3"/>
      <c r="AV13" s="3"/>
      <c r="AW13" s="3"/>
      <c r="AX13" s="3"/>
      <c r="AY13" s="3"/>
      <c r="AZ13" s="3"/>
      <c r="BA13" s="6"/>
      <c r="BB13" s="10"/>
      <c r="BC13" s="3"/>
      <c r="BD13" s="11"/>
      <c r="BE13" s="44"/>
      <c r="BF13" s="12"/>
      <c r="BG13" s="2"/>
      <c r="BH13" s="2"/>
      <c r="BI13" s="3"/>
      <c r="BJ13" s="3"/>
      <c r="BK13" s="3"/>
      <c r="BL13" s="3"/>
      <c r="BM13" s="3"/>
      <c r="BN13" s="3"/>
      <c r="BO13" s="6"/>
      <c r="BP13" s="10"/>
      <c r="BQ13" s="3"/>
      <c r="BR13" s="33"/>
      <c r="BS13" s="44"/>
      <c r="BT13" s="12"/>
      <c r="BU13" s="2"/>
      <c r="BV13" s="2"/>
      <c r="BW13" s="3"/>
      <c r="BX13" s="3"/>
      <c r="BY13" s="3"/>
      <c r="BZ13" s="3"/>
      <c r="CA13" s="3"/>
      <c r="CB13" s="3"/>
      <c r="CC13" s="6"/>
      <c r="CD13" s="10"/>
      <c r="CE13" s="3"/>
      <c r="CF13" s="11"/>
      <c r="CG13" s="44"/>
      <c r="CH13" s="12"/>
      <c r="CI13" s="2"/>
      <c r="CJ13" s="3"/>
      <c r="CK13" s="3"/>
      <c r="CL13" s="3"/>
      <c r="CM13" s="3"/>
      <c r="CN13" s="3"/>
      <c r="CO13" s="6"/>
      <c r="CP13" s="10"/>
      <c r="CQ13" s="3"/>
      <c r="CR13" s="11"/>
      <c r="CS13" s="12"/>
      <c r="CT13" s="2"/>
      <c r="CU13" s="3"/>
      <c r="CV13" s="3"/>
      <c r="CW13" s="3"/>
      <c r="CX13" s="3"/>
      <c r="CY13" s="3"/>
      <c r="CZ13" s="6"/>
      <c r="DA13" s="10"/>
      <c r="DB13" s="3"/>
      <c r="DC13" s="11"/>
      <c r="DD13" s="12"/>
      <c r="DE13" s="2"/>
      <c r="DF13" s="3"/>
      <c r="DG13" s="3"/>
      <c r="DH13" s="3"/>
      <c r="DI13" s="3"/>
      <c r="DJ13" s="3"/>
      <c r="DK13" s="6"/>
      <c r="DL13" s="10"/>
      <c r="DM13" s="3"/>
      <c r="DN13" s="11"/>
    </row>
    <row r="14" spans="1:118" ht="15" x14ac:dyDescent="0.2">
      <c r="A14" s="14"/>
      <c r="B14" s="14"/>
      <c r="C14" s="35" t="s">
        <v>43</v>
      </c>
      <c r="D14" s="9"/>
      <c r="E14" s="30"/>
      <c r="F14" s="45"/>
      <c r="G14" s="29"/>
      <c r="H14" s="22"/>
      <c r="I14" s="7"/>
      <c r="J14" s="24"/>
      <c r="K14" s="1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13"/>
      <c r="X14" s="6"/>
      <c r="Y14" s="10"/>
      <c r="Z14" s="3"/>
      <c r="AA14" s="11"/>
      <c r="AB14" s="44"/>
      <c r="AC14" s="12"/>
      <c r="AD14" s="2"/>
      <c r="AE14" s="2"/>
      <c r="AF14" s="2"/>
      <c r="AG14" s="3"/>
      <c r="AH14" s="3"/>
      <c r="AI14" s="3"/>
      <c r="AJ14" s="3"/>
      <c r="AK14" s="3"/>
      <c r="AL14" s="3"/>
      <c r="AM14" s="6"/>
      <c r="AN14" s="10"/>
      <c r="AO14" s="3"/>
      <c r="AP14" s="11"/>
      <c r="AQ14" s="44"/>
      <c r="AR14" s="12"/>
      <c r="AS14" s="2"/>
      <c r="AT14" s="2"/>
      <c r="AU14" s="3"/>
      <c r="AV14" s="3"/>
      <c r="AW14" s="3"/>
      <c r="AX14" s="3"/>
      <c r="AY14" s="3"/>
      <c r="AZ14" s="3"/>
      <c r="BA14" s="6"/>
      <c r="BB14" s="10"/>
      <c r="BC14" s="3"/>
      <c r="BD14" s="33"/>
      <c r="BE14" s="44"/>
      <c r="BF14" s="12"/>
      <c r="BG14" s="2"/>
      <c r="BH14" s="2"/>
      <c r="BI14" s="3"/>
      <c r="BJ14" s="3"/>
      <c r="BK14" s="3"/>
      <c r="BL14" s="3"/>
      <c r="BM14" s="3"/>
      <c r="BN14" s="3"/>
      <c r="BO14" s="6"/>
      <c r="BP14" s="10"/>
      <c r="BQ14" s="3"/>
      <c r="BR14" s="11"/>
      <c r="BS14" s="44"/>
      <c r="BT14" s="12"/>
      <c r="BU14" s="2"/>
      <c r="BV14" s="2"/>
      <c r="BW14" s="3"/>
      <c r="BX14" s="3"/>
      <c r="BY14" s="3"/>
      <c r="BZ14" s="3"/>
      <c r="CA14" s="3"/>
      <c r="CB14" s="3"/>
      <c r="CC14" s="6"/>
      <c r="CD14" s="10"/>
      <c r="CE14" s="3"/>
      <c r="CF14" s="11"/>
      <c r="CG14" s="44"/>
      <c r="CH14" s="12"/>
      <c r="CI14" s="2"/>
      <c r="CJ14" s="3"/>
      <c r="CK14" s="3"/>
      <c r="CL14" s="3"/>
      <c r="CM14" s="3"/>
      <c r="CN14" s="3"/>
      <c r="CO14" s="6"/>
      <c r="CP14" s="10"/>
      <c r="CQ14" s="3"/>
      <c r="CR14" s="11"/>
      <c r="CS14" s="12"/>
      <c r="CT14" s="2"/>
      <c r="CU14" s="3"/>
      <c r="CV14" s="3"/>
      <c r="CW14" s="3"/>
      <c r="CX14" s="3"/>
      <c r="CY14" s="3"/>
      <c r="CZ14" s="6"/>
      <c r="DA14" s="10"/>
      <c r="DB14" s="3"/>
      <c r="DC14" s="11"/>
      <c r="DD14" s="12"/>
      <c r="DE14" s="2"/>
      <c r="DF14" s="3"/>
      <c r="DG14" s="3"/>
      <c r="DH14" s="3"/>
      <c r="DI14" s="3"/>
      <c r="DJ14" s="3"/>
      <c r="DK14" s="6"/>
      <c r="DL14" s="10"/>
      <c r="DM14" s="3"/>
      <c r="DN14" s="11"/>
    </row>
    <row r="15" spans="1:118" ht="15" x14ac:dyDescent="0.2">
      <c r="A15" s="14">
        <v>1</v>
      </c>
      <c r="B15" s="14">
        <v>1</v>
      </c>
      <c r="C15" s="8" t="s">
        <v>51</v>
      </c>
      <c r="D15" s="30" t="s">
        <v>32</v>
      </c>
      <c r="E15" s="31" t="s">
        <v>42</v>
      </c>
      <c r="F15" s="45">
        <f xml:space="preserve"> AB15+AQ15+BE15+BS15+CG15</f>
        <v>418.50664948148312</v>
      </c>
      <c r="G15" s="29">
        <f>H15+I15+J15</f>
        <v>265.96999999999997</v>
      </c>
      <c r="H15" s="22">
        <f>X15+AM15+BA15+BO15+CC15+CO15+CZ15+DK15</f>
        <v>236.96999999999997</v>
      </c>
      <c r="I15" s="7">
        <f>Z15+AO15+BC15+BQ15+CE15+CQ15+DB15+DM15</f>
        <v>0</v>
      </c>
      <c r="J15" s="32">
        <f>R15+AG15+AU15+BI15+BW15+CJ15+CU15+DF15</f>
        <v>29</v>
      </c>
      <c r="K15" s="12">
        <v>48.82</v>
      </c>
      <c r="L15" s="2"/>
      <c r="M15" s="2"/>
      <c r="N15" s="2"/>
      <c r="O15" s="2"/>
      <c r="P15" s="2"/>
      <c r="Q15" s="2"/>
      <c r="R15" s="3">
        <v>20</v>
      </c>
      <c r="S15" s="3"/>
      <c r="T15" s="3"/>
      <c r="U15" s="3"/>
      <c r="V15" s="3"/>
      <c r="W15" s="13"/>
      <c r="X15" s="6">
        <f>K15+L15+M15+N15+O15+P15+Q15</f>
        <v>48.82</v>
      </c>
      <c r="Y15" s="10">
        <f>R15</f>
        <v>20</v>
      </c>
      <c r="Z15" s="3">
        <f>(S15*5)+(T15*10)+(U15*15)+(V15*10)+(W15*20)</f>
        <v>0</v>
      </c>
      <c r="AA15" s="33">
        <f>X15+Y15+Z15</f>
        <v>68.819999999999993</v>
      </c>
      <c r="AB15" s="44">
        <f>(MIN(AA$5:AA$35)/AA15)*100</f>
        <v>64.748619587329273</v>
      </c>
      <c r="AC15" s="12">
        <v>41.04</v>
      </c>
      <c r="AD15" s="2"/>
      <c r="AE15" s="2"/>
      <c r="AF15" s="2"/>
      <c r="AG15" s="3">
        <v>4</v>
      </c>
      <c r="AH15" s="3"/>
      <c r="AI15" s="3"/>
      <c r="AJ15" s="3"/>
      <c r="AK15" s="3"/>
      <c r="AL15" s="3"/>
      <c r="AM15" s="6">
        <f>AC15+AD15+AE15+AF15</f>
        <v>41.04</v>
      </c>
      <c r="AN15" s="10">
        <f>AG15</f>
        <v>4</v>
      </c>
      <c r="AO15" s="3">
        <f>(AH15*5)+(AI15*10)+(AJ15*15)+(AK15*10)+(AL15*20)</f>
        <v>0</v>
      </c>
      <c r="AP15" s="11">
        <f>AM15+AN15+AO15</f>
        <v>45.04</v>
      </c>
      <c r="AQ15" s="44">
        <f>(MIN(AP$5:AP$35)/AP15)*100</f>
        <v>90.03108348134991</v>
      </c>
      <c r="AR15" s="12">
        <v>36.9</v>
      </c>
      <c r="AS15" s="2"/>
      <c r="AT15" s="2"/>
      <c r="AU15" s="3">
        <v>2</v>
      </c>
      <c r="AV15" s="3"/>
      <c r="AW15" s="3"/>
      <c r="AX15" s="3"/>
      <c r="AY15" s="3"/>
      <c r="AZ15" s="3"/>
      <c r="BA15" s="6">
        <f>AR15+AS15+AT15</f>
        <v>36.9</v>
      </c>
      <c r="BB15" s="10">
        <f>AU15</f>
        <v>2</v>
      </c>
      <c r="BC15" s="3">
        <f>(AV15*5)+(AW15*10)+(AX15*15)+(AY15*10)+(AZ15*20)</f>
        <v>0</v>
      </c>
      <c r="BD15" s="11">
        <f>BA15+BB15+BC15</f>
        <v>38.9</v>
      </c>
      <c r="BE15" s="44">
        <f>(MIN(BD$5:BD$35)/BD15)*100</f>
        <v>66.606683804627252</v>
      </c>
      <c r="BF15" s="12">
        <v>45.19</v>
      </c>
      <c r="BG15" s="2"/>
      <c r="BH15" s="2"/>
      <c r="BI15" s="3">
        <v>1</v>
      </c>
      <c r="BJ15" s="3"/>
      <c r="BK15" s="3"/>
      <c r="BL15" s="3"/>
      <c r="BM15" s="3"/>
      <c r="BN15" s="3"/>
      <c r="BO15" s="6">
        <f>BF15+BG15+BH15</f>
        <v>45.19</v>
      </c>
      <c r="BP15" s="10">
        <f>BI15</f>
        <v>1</v>
      </c>
      <c r="BQ15" s="3">
        <f>(BJ15*5)+(BK15*10)+(BL15*15)+(BM15*10)+(BN15*20)</f>
        <v>0</v>
      </c>
      <c r="BR15" s="33">
        <f>BO15+BP15+BQ15</f>
        <v>46.19</v>
      </c>
      <c r="BS15" s="44">
        <f>(MIN(BR$5:BR$35)/BR15)*100</f>
        <v>100</v>
      </c>
      <c r="BT15" s="12">
        <v>65.02</v>
      </c>
      <c r="BU15" s="2"/>
      <c r="BV15" s="2"/>
      <c r="BW15" s="3">
        <v>2</v>
      </c>
      <c r="BX15" s="3"/>
      <c r="BY15" s="3"/>
      <c r="BZ15" s="3"/>
      <c r="CA15" s="3"/>
      <c r="CB15" s="3"/>
      <c r="CC15" s="6">
        <f>BT15+BU15+BV15</f>
        <v>65.02</v>
      </c>
      <c r="CD15" s="10">
        <f>BW15</f>
        <v>2</v>
      </c>
      <c r="CE15" s="3">
        <f>(BX15*5)+(BY15*10)+(BZ15*15)+(CA15*10)+(CB15*20)</f>
        <v>0</v>
      </c>
      <c r="CF15" s="11">
        <f>CC15+CD15+CE15</f>
        <v>67.02</v>
      </c>
      <c r="CG15" s="44">
        <f>(MIN(CF$5:CF$35)/CF15)*100</f>
        <v>97.120262608176674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3</v>
      </c>
      <c r="B16" s="14">
        <v>2</v>
      </c>
      <c r="C16" s="8" t="s">
        <v>56</v>
      </c>
      <c r="D16" s="31" t="s">
        <v>32</v>
      </c>
      <c r="E16" s="30" t="s">
        <v>42</v>
      </c>
      <c r="F16" s="45">
        <f xml:space="preserve"> AB16+AQ16+BE16+BS16+CG16</f>
        <v>392.663737523843</v>
      </c>
      <c r="G16" s="29">
        <f>H16+I16+J16</f>
        <v>290.57000000000005</v>
      </c>
      <c r="H16" s="22">
        <f>X16+AM16+BA16+BO16+CC16+CO16+CZ16+DK16</f>
        <v>228.57000000000002</v>
      </c>
      <c r="I16" s="7">
        <f>Z16+AO16+BC16+BQ16+CE16+CQ16+DB16+DM16</f>
        <v>0</v>
      </c>
      <c r="J16" s="24">
        <f>R16+AG16+AU16+BI16+BW16+CJ16+CU16+DF16</f>
        <v>62</v>
      </c>
      <c r="K16" s="12">
        <v>45.02</v>
      </c>
      <c r="L16" s="2"/>
      <c r="M16" s="2"/>
      <c r="N16" s="2"/>
      <c r="O16" s="2"/>
      <c r="P16" s="2"/>
      <c r="Q16" s="2"/>
      <c r="R16" s="3">
        <v>10</v>
      </c>
      <c r="S16" s="3"/>
      <c r="T16" s="3"/>
      <c r="U16" s="3"/>
      <c r="V16" s="3"/>
      <c r="W16" s="13"/>
      <c r="X16" s="6">
        <f>K16+L16+M16+N16+O16+P16+Q16</f>
        <v>45.02</v>
      </c>
      <c r="Y16" s="10">
        <f>R16</f>
        <v>10</v>
      </c>
      <c r="Z16" s="3">
        <f>(S16*5)+(T16*10)+(U16*15)+(V16*10)+(W16*20)</f>
        <v>0</v>
      </c>
      <c r="AA16" s="33">
        <f>X16+Y16+Z16</f>
        <v>55.02</v>
      </c>
      <c r="AB16" s="44">
        <f>(MIN(AA$5:AA$35)/AA16)*100</f>
        <v>80.988731370410761</v>
      </c>
      <c r="AC16" s="12">
        <v>41.69</v>
      </c>
      <c r="AD16" s="2"/>
      <c r="AE16" s="2"/>
      <c r="AF16" s="2"/>
      <c r="AG16" s="3">
        <v>38</v>
      </c>
      <c r="AH16" s="3"/>
      <c r="AI16" s="3"/>
      <c r="AJ16" s="3"/>
      <c r="AK16" s="3"/>
      <c r="AL16" s="3"/>
      <c r="AM16" s="6">
        <f>AC16+AD16+AE16+AF16</f>
        <v>41.69</v>
      </c>
      <c r="AN16" s="10">
        <f>AG16</f>
        <v>38</v>
      </c>
      <c r="AO16" s="3">
        <f>(AH16*5)+(AI16*10)+(AJ16*15)+(AK16*10)+(AL16*20)</f>
        <v>0</v>
      </c>
      <c r="AP16" s="11">
        <f>AM16+AN16+AO16</f>
        <v>79.69</v>
      </c>
      <c r="AQ16" s="44">
        <f>(MIN(AP$5:AP$35)/AP16)*100</f>
        <v>50.884678127745012</v>
      </c>
      <c r="AR16" s="12">
        <v>28.05</v>
      </c>
      <c r="AS16" s="2"/>
      <c r="AT16" s="2"/>
      <c r="AU16" s="3">
        <v>3</v>
      </c>
      <c r="AV16" s="3"/>
      <c r="AW16" s="3"/>
      <c r="AX16" s="3"/>
      <c r="AY16" s="3"/>
      <c r="AZ16" s="3"/>
      <c r="BA16" s="6">
        <f>AR16+AS16+AT16</f>
        <v>28.05</v>
      </c>
      <c r="BB16" s="10">
        <f>AU16</f>
        <v>3</v>
      </c>
      <c r="BC16" s="3">
        <f>(AV16*5)+(AW16*10)+(AX16*15)+(AY16*10)+(AZ16*20)</f>
        <v>0</v>
      </c>
      <c r="BD16" s="11">
        <f>BA16+BB16+BC16</f>
        <v>31.05</v>
      </c>
      <c r="BE16" s="44">
        <f>(MIN(BD$5:BD$35)/BD16)*100</f>
        <v>83.446054750402581</v>
      </c>
      <c r="BF16" s="12">
        <v>49.72</v>
      </c>
      <c r="BG16" s="2"/>
      <c r="BH16" s="2"/>
      <c r="BI16" s="3">
        <v>10</v>
      </c>
      <c r="BJ16" s="3"/>
      <c r="BK16" s="3"/>
      <c r="BL16" s="3"/>
      <c r="BM16" s="3"/>
      <c r="BN16" s="3"/>
      <c r="BO16" s="6">
        <f>BF16+BG16+BH16</f>
        <v>49.72</v>
      </c>
      <c r="BP16" s="10">
        <f>BI16</f>
        <v>10</v>
      </c>
      <c r="BQ16" s="3">
        <f>(BJ16*5)+(BK16*10)+(BL16*15)+(BM16*10)+(BN16*20)</f>
        <v>0</v>
      </c>
      <c r="BR16" s="33">
        <f>BO16+BP16+BQ16</f>
        <v>59.72</v>
      </c>
      <c r="BS16" s="44">
        <f>(MIN(BR$5:BR$35)/BR16)*100</f>
        <v>77.344273275284664</v>
      </c>
      <c r="BT16" s="12">
        <v>64.09</v>
      </c>
      <c r="BU16" s="2"/>
      <c r="BV16" s="2"/>
      <c r="BW16" s="3">
        <v>1</v>
      </c>
      <c r="BX16" s="3"/>
      <c r="BY16" s="3"/>
      <c r="BZ16" s="3"/>
      <c r="CA16" s="3"/>
      <c r="CB16" s="3"/>
      <c r="CC16" s="6">
        <f>BT16+BU16+BV16</f>
        <v>64.09</v>
      </c>
      <c r="CD16" s="10">
        <f>BW16</f>
        <v>1</v>
      </c>
      <c r="CE16" s="3">
        <f>(BX16*5)+(BY16*10)+(BZ16*15)+(CA16*10)+(CB16*20)</f>
        <v>0</v>
      </c>
      <c r="CF16" s="11">
        <f>CC16+CD16+CE16</f>
        <v>65.09</v>
      </c>
      <c r="CG16" s="44">
        <f>(MIN(CF$5:CF$35)/CF16)*100</f>
        <v>100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4</v>
      </c>
      <c r="B17" s="14">
        <v>3</v>
      </c>
      <c r="C17" s="8" t="s">
        <v>46</v>
      </c>
      <c r="D17" s="31" t="s">
        <v>32</v>
      </c>
      <c r="E17" s="30" t="s">
        <v>42</v>
      </c>
      <c r="F17" s="45">
        <f xml:space="preserve"> AB17+AQ17+BE17+BS17+CG17</f>
        <v>389.86521441784248</v>
      </c>
      <c r="G17" s="29">
        <f>H17+I17+J17</f>
        <v>433.1</v>
      </c>
      <c r="H17" s="22">
        <f>X17+AM17+BA17+BO17+CC17+CO17+CZ17+DK17</f>
        <v>412.1</v>
      </c>
      <c r="I17" s="7">
        <f>Z17+AO17+BC17+BQ17+CE17+CQ17+DB17+DM17</f>
        <v>0</v>
      </c>
      <c r="J17" s="24">
        <f>R17+AG17+AU17+BI17+BW17+CJ17+CU17+DF17</f>
        <v>21</v>
      </c>
      <c r="K17" s="12">
        <v>44.56</v>
      </c>
      <c r="L17" s="2"/>
      <c r="M17" s="2"/>
      <c r="N17" s="2"/>
      <c r="O17" s="2"/>
      <c r="P17" s="2"/>
      <c r="Q17" s="2"/>
      <c r="R17" s="3">
        <v>0</v>
      </c>
      <c r="S17" s="3"/>
      <c r="T17" s="3"/>
      <c r="U17" s="3"/>
      <c r="V17" s="3"/>
      <c r="W17" s="13"/>
      <c r="X17" s="6">
        <f>K17+L17+M17+N17+O17+P17+Q17</f>
        <v>44.56</v>
      </c>
      <c r="Y17" s="10">
        <f>R17</f>
        <v>0</v>
      </c>
      <c r="Z17" s="3">
        <f>(S17*5)+(T17*10)+(U17*15)+(V17*10)+(W17*20)</f>
        <v>0</v>
      </c>
      <c r="AA17" s="33">
        <f>X17+Y17+Z17</f>
        <v>44.56</v>
      </c>
      <c r="AB17" s="44">
        <f>(MIN(AA$5:AA$35)/AA17)*100</f>
        <v>100</v>
      </c>
      <c r="AC17" s="12">
        <v>40.549999999999997</v>
      </c>
      <c r="AD17" s="2"/>
      <c r="AE17" s="2"/>
      <c r="AF17" s="2"/>
      <c r="AG17" s="3">
        <v>2</v>
      </c>
      <c r="AH17" s="3"/>
      <c r="AI17" s="3"/>
      <c r="AJ17" s="3"/>
      <c r="AK17" s="3"/>
      <c r="AL17" s="3"/>
      <c r="AM17" s="6">
        <f>AC17+AD17+AE17+AF17</f>
        <v>40.549999999999997</v>
      </c>
      <c r="AN17" s="10">
        <f>AG17</f>
        <v>2</v>
      </c>
      <c r="AO17" s="3">
        <f>(AH17*5)+(AI17*10)+(AJ17*15)+(AK17*10)+(AL17*20)</f>
        <v>0</v>
      </c>
      <c r="AP17" s="11">
        <f>AM17+AN17+AO17</f>
        <v>42.55</v>
      </c>
      <c r="AQ17" s="44">
        <f>(MIN(AP$5:AP$35)/AP17)*100</f>
        <v>95.299647473560512</v>
      </c>
      <c r="AR17" s="12">
        <v>26.96</v>
      </c>
      <c r="AS17" s="2"/>
      <c r="AT17" s="2"/>
      <c r="AU17" s="3">
        <v>4</v>
      </c>
      <c r="AV17" s="3"/>
      <c r="AW17" s="3"/>
      <c r="AX17" s="3"/>
      <c r="AY17" s="3"/>
      <c r="AZ17" s="3"/>
      <c r="BA17" s="6">
        <f>AR17+AS17+AT17</f>
        <v>26.96</v>
      </c>
      <c r="BB17" s="10">
        <f>AU17</f>
        <v>4</v>
      </c>
      <c r="BC17" s="3">
        <f>(AV17*5)+(AW17*10)+(AX17*15)+(AY17*10)+(AZ17*20)</f>
        <v>0</v>
      </c>
      <c r="BD17" s="11">
        <f>BA17+BB17+BC17</f>
        <v>30.96</v>
      </c>
      <c r="BE17" s="44">
        <f>(MIN(BD$5:BD$35)/BD17)*100</f>
        <v>83.688630490956072</v>
      </c>
      <c r="BF17" s="12">
        <v>50.73</v>
      </c>
      <c r="BG17" s="2"/>
      <c r="BH17" s="2"/>
      <c r="BI17" s="3">
        <v>3</v>
      </c>
      <c r="BJ17" s="3"/>
      <c r="BK17" s="3"/>
      <c r="BL17" s="3"/>
      <c r="BM17" s="3"/>
      <c r="BN17" s="3"/>
      <c r="BO17" s="6">
        <f>BF17+BG17+BH17</f>
        <v>50.73</v>
      </c>
      <c r="BP17" s="10">
        <f>BI17</f>
        <v>3</v>
      </c>
      <c r="BQ17" s="3">
        <f>(BJ17*5)+(BK17*10)+(BL17*15)+(BM17*10)+(BN17*20)</f>
        <v>0</v>
      </c>
      <c r="BR17" s="33">
        <f>BO17+BP17+BQ17</f>
        <v>53.73</v>
      </c>
      <c r="BS17" s="44">
        <f>(MIN(BR$5:BR$35)/BR17)*100</f>
        <v>85.966871394007072</v>
      </c>
      <c r="BT17" s="12">
        <v>249.3</v>
      </c>
      <c r="BU17" s="2"/>
      <c r="BV17" s="2"/>
      <c r="BW17" s="3">
        <v>12</v>
      </c>
      <c r="BX17" s="3"/>
      <c r="BY17" s="3"/>
      <c r="BZ17" s="3"/>
      <c r="CA17" s="3"/>
      <c r="CB17" s="3"/>
      <c r="CC17" s="6">
        <f>BT17+BU17+BV17</f>
        <v>249.3</v>
      </c>
      <c r="CD17" s="10">
        <f>BW17</f>
        <v>12</v>
      </c>
      <c r="CE17" s="3">
        <f>(BX17*5)+(BY17*10)+(BZ17*15)+(CA17*10)+(CB17*20)</f>
        <v>0</v>
      </c>
      <c r="CF17" s="11">
        <f>CC17+CD17+CE17</f>
        <v>261.3</v>
      </c>
      <c r="CG17" s="44">
        <f>(MIN(CF$5:CF$35)/CF17)*100</f>
        <v>24.910065059318793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6</v>
      </c>
      <c r="B18" s="14">
        <v>4</v>
      </c>
      <c r="C18" s="8" t="s">
        <v>55</v>
      </c>
      <c r="D18" s="30" t="s">
        <v>32</v>
      </c>
      <c r="E18" s="31" t="s">
        <v>42</v>
      </c>
      <c r="F18" s="45">
        <f xml:space="preserve"> AB18+AQ18+BE18+BS18+CG18</f>
        <v>358.88080057478544</v>
      </c>
      <c r="G18" s="29">
        <f>H18+I18+J18</f>
        <v>319.84000000000003</v>
      </c>
      <c r="H18" s="22">
        <f>X18+AM18+BA18+BO18+CC18+CO18+CZ18+DK18</f>
        <v>254.84</v>
      </c>
      <c r="I18" s="7">
        <f>Z18+AO18+BC18+BQ18+CE18+CQ18+DB18+DM18</f>
        <v>15</v>
      </c>
      <c r="J18" s="32">
        <f>R18+AG18+AU18+BI18+BW18+CJ18+CU18+DF18</f>
        <v>50</v>
      </c>
      <c r="K18" s="12">
        <v>45.5</v>
      </c>
      <c r="L18" s="2"/>
      <c r="M18" s="2"/>
      <c r="N18" s="2"/>
      <c r="O18" s="2"/>
      <c r="P18" s="2"/>
      <c r="Q18" s="2"/>
      <c r="R18" s="3">
        <v>30</v>
      </c>
      <c r="S18" s="3"/>
      <c r="T18" s="3"/>
      <c r="U18" s="3"/>
      <c r="V18" s="3"/>
      <c r="W18" s="13"/>
      <c r="X18" s="6">
        <f>K18+L18+M18+N18+O18+P18+Q18</f>
        <v>45.5</v>
      </c>
      <c r="Y18" s="10">
        <f>R18</f>
        <v>30</v>
      </c>
      <c r="Z18" s="3">
        <f>(S18*5)+(T18*10)+(U18*15)+(V18*10)+(W18*20)</f>
        <v>0</v>
      </c>
      <c r="AA18" s="33">
        <f>X18+Y18+Z18</f>
        <v>75.5</v>
      </c>
      <c r="AB18" s="44">
        <f>(MIN(AA$5:AA$35)/AA18)*100</f>
        <v>59.019867549668881</v>
      </c>
      <c r="AC18" s="12">
        <v>44</v>
      </c>
      <c r="AD18" s="2"/>
      <c r="AE18" s="2"/>
      <c r="AF18" s="2"/>
      <c r="AG18" s="3">
        <v>3</v>
      </c>
      <c r="AH18" s="3"/>
      <c r="AI18" s="3"/>
      <c r="AJ18" s="3"/>
      <c r="AK18" s="3"/>
      <c r="AL18" s="3"/>
      <c r="AM18" s="6">
        <f>AC18+AD18+AE18+AF18</f>
        <v>44</v>
      </c>
      <c r="AN18" s="10">
        <f>AG18</f>
        <v>3</v>
      </c>
      <c r="AO18" s="3">
        <f>(AH18*5)+(AI18*10)+(AJ18*15)+(AK18*10)+(AL18*20)</f>
        <v>0</v>
      </c>
      <c r="AP18" s="11">
        <f>AM18+AN18+AO18</f>
        <v>47</v>
      </c>
      <c r="AQ18" s="44">
        <f>(MIN(AP$5:AP$35)/AP18)*100</f>
        <v>86.276595744680833</v>
      </c>
      <c r="AR18" s="12">
        <v>29.52</v>
      </c>
      <c r="AS18" s="2"/>
      <c r="AT18" s="2"/>
      <c r="AU18" s="3">
        <v>6</v>
      </c>
      <c r="AV18" s="3"/>
      <c r="AW18" s="3"/>
      <c r="AX18" s="3"/>
      <c r="AY18" s="3"/>
      <c r="AZ18" s="3"/>
      <c r="BA18" s="6">
        <f>AR18+AS18+AT18</f>
        <v>29.52</v>
      </c>
      <c r="BB18" s="10">
        <f>AU18</f>
        <v>6</v>
      </c>
      <c r="BC18" s="3">
        <f>(AV18*5)+(AW18*10)+(AX18*15)+(AY18*10)+(AZ18*20)</f>
        <v>0</v>
      </c>
      <c r="BD18" s="11">
        <f>BA18+BB18+BC18</f>
        <v>35.519999999999996</v>
      </c>
      <c r="BE18" s="44">
        <f>(MIN(BD$5:BD$35)/BD18)*100</f>
        <v>72.944819819819827</v>
      </c>
      <c r="BF18" s="12">
        <v>51.42</v>
      </c>
      <c r="BG18" s="2"/>
      <c r="BH18" s="2"/>
      <c r="BI18" s="3">
        <v>4</v>
      </c>
      <c r="BJ18" s="3">
        <v>1</v>
      </c>
      <c r="BK18" s="3"/>
      <c r="BL18" s="3"/>
      <c r="BM18" s="3"/>
      <c r="BN18" s="3"/>
      <c r="BO18" s="6">
        <f>BF18+BG18+BH18</f>
        <v>51.42</v>
      </c>
      <c r="BP18" s="10">
        <f>BI18</f>
        <v>4</v>
      </c>
      <c r="BQ18" s="3">
        <f>(BJ18*5)+(BK18*10)+(BL18*15)+(BM18*10)+(BN18*20)</f>
        <v>5</v>
      </c>
      <c r="BR18" s="33">
        <f>BO18+BP18+BQ18</f>
        <v>60.42</v>
      </c>
      <c r="BS18" s="44">
        <f>(MIN(BR$5:BR$35)/BR18)*100</f>
        <v>76.44819596160211</v>
      </c>
      <c r="BT18" s="12">
        <v>84.4</v>
      </c>
      <c r="BU18" s="2"/>
      <c r="BV18" s="2"/>
      <c r="BW18" s="3">
        <v>7</v>
      </c>
      <c r="BX18" s="3">
        <v>2</v>
      </c>
      <c r="BY18" s="3"/>
      <c r="BZ18" s="3"/>
      <c r="CA18" s="3"/>
      <c r="CB18" s="3"/>
      <c r="CC18" s="6">
        <f>BT18+BU18+BV18</f>
        <v>84.4</v>
      </c>
      <c r="CD18" s="10">
        <f>BW18</f>
        <v>7</v>
      </c>
      <c r="CE18" s="3">
        <f>(BX18*5)+(BY18*10)+(BZ18*15)+(CA18*10)+(CB18*20)</f>
        <v>10</v>
      </c>
      <c r="CF18" s="11">
        <f>CC18+CD18+CE18</f>
        <v>101.4</v>
      </c>
      <c r="CG18" s="44">
        <f>(MIN(CF$5:CF$35)/CF18)*100</f>
        <v>64.19132149901381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7</v>
      </c>
      <c r="B19" s="14">
        <v>5</v>
      </c>
      <c r="C19" s="8" t="s">
        <v>59</v>
      </c>
      <c r="D19" s="31" t="s">
        <v>32</v>
      </c>
      <c r="E19" s="30" t="s">
        <v>42</v>
      </c>
      <c r="F19" s="45">
        <f xml:space="preserve"> AB19+AQ19+BE19+BS19+CG19</f>
        <v>356.37147137686338</v>
      </c>
      <c r="G19" s="29">
        <f>H19+I19+J19</f>
        <v>330.15</v>
      </c>
      <c r="H19" s="22">
        <f>X19+AM19+BA19+BO19+CC19+CO19+CZ19+DK19</f>
        <v>259.14999999999998</v>
      </c>
      <c r="I19" s="7">
        <f>Z19+AO19+BC19+BQ19+CE19+CQ19+DB19+DM19</f>
        <v>30</v>
      </c>
      <c r="J19" s="24">
        <f>R19+AG19+AU19+BI19+BW19+CJ19+CU19+DF19</f>
        <v>41</v>
      </c>
      <c r="K19" s="12">
        <v>56.23</v>
      </c>
      <c r="L19" s="2"/>
      <c r="M19" s="2"/>
      <c r="N19" s="2"/>
      <c r="O19" s="2"/>
      <c r="P19" s="2"/>
      <c r="Q19" s="2"/>
      <c r="R19" s="3">
        <v>10</v>
      </c>
      <c r="S19" s="3"/>
      <c r="T19" s="3"/>
      <c r="U19" s="3"/>
      <c r="V19" s="3"/>
      <c r="W19" s="13"/>
      <c r="X19" s="6">
        <f>K19+L19+M19+N19+O19+P19+Q19</f>
        <v>56.23</v>
      </c>
      <c r="Y19" s="10">
        <f>R19</f>
        <v>10</v>
      </c>
      <c r="Z19" s="3">
        <f>(S19*5)+(T19*10)+(U19*15)+(V19*10)+(W19*20)</f>
        <v>0</v>
      </c>
      <c r="AA19" s="33">
        <f>X19+Y19+Z19</f>
        <v>66.22999999999999</v>
      </c>
      <c r="AB19" s="44">
        <f>(MIN(AA$5:AA$35)/AA19)*100</f>
        <v>67.280688509738809</v>
      </c>
      <c r="AC19" s="12">
        <v>43.04</v>
      </c>
      <c r="AD19" s="2"/>
      <c r="AE19" s="2"/>
      <c r="AF19" s="2"/>
      <c r="AG19" s="3">
        <v>4</v>
      </c>
      <c r="AH19" s="3"/>
      <c r="AI19" s="3"/>
      <c r="AJ19" s="3"/>
      <c r="AK19" s="3"/>
      <c r="AL19" s="3"/>
      <c r="AM19" s="6">
        <f>AC19+AD19+AE19+AF19</f>
        <v>43.04</v>
      </c>
      <c r="AN19" s="10">
        <f>AG19</f>
        <v>4</v>
      </c>
      <c r="AO19" s="3">
        <f>(AH19*5)+(AI19*10)+(AJ19*15)+(AK19*10)+(AL19*20)</f>
        <v>0</v>
      </c>
      <c r="AP19" s="11">
        <f>AM19+AN19+AO19</f>
        <v>47.04</v>
      </c>
      <c r="AQ19" s="44">
        <f>(MIN(AP$5:AP$35)/AP19)*100</f>
        <v>86.203231292517003</v>
      </c>
      <c r="AR19" s="12">
        <v>37.200000000000003</v>
      </c>
      <c r="AS19" s="2"/>
      <c r="AT19" s="2"/>
      <c r="AU19" s="3">
        <v>22</v>
      </c>
      <c r="AV19" s="3"/>
      <c r="AW19" s="3"/>
      <c r="AX19" s="3"/>
      <c r="AY19" s="3">
        <v>3</v>
      </c>
      <c r="AZ19" s="3"/>
      <c r="BA19" s="6">
        <f>AR19+AS19+AT19</f>
        <v>37.200000000000003</v>
      </c>
      <c r="BB19" s="10">
        <f>AU19</f>
        <v>22</v>
      </c>
      <c r="BC19" s="3">
        <f>(AV19*5)+(AW19*10)+(AX19*15)+(AY19*10)+(AZ19*20)</f>
        <v>30</v>
      </c>
      <c r="BD19" s="11">
        <f>BA19+BB19+BC19</f>
        <v>89.2</v>
      </c>
      <c r="BE19" s="44">
        <f>(MIN(BD$5:BD$35)/BD19)*100</f>
        <v>29.04708520179372</v>
      </c>
      <c r="BF19" s="12">
        <v>53.1</v>
      </c>
      <c r="BG19" s="2"/>
      <c r="BH19" s="2"/>
      <c r="BI19" s="3">
        <v>1</v>
      </c>
      <c r="BJ19" s="3"/>
      <c r="BK19" s="3"/>
      <c r="BL19" s="3"/>
      <c r="BM19" s="3"/>
      <c r="BN19" s="3"/>
      <c r="BO19" s="6">
        <f>BF19+BG19+BH19</f>
        <v>53.1</v>
      </c>
      <c r="BP19" s="10">
        <f>BI19</f>
        <v>1</v>
      </c>
      <c r="BQ19" s="3">
        <f>(BJ19*5)+(BK19*10)+(BL19*15)+(BM19*10)+(BN19*20)</f>
        <v>0</v>
      </c>
      <c r="BR19" s="33">
        <f>BO19+BP19+BQ19</f>
        <v>54.1</v>
      </c>
      <c r="BS19" s="44">
        <f>(MIN(BR$5:BR$35)/BR19)*100</f>
        <v>85.378927911275397</v>
      </c>
      <c r="BT19" s="12">
        <v>69.58</v>
      </c>
      <c r="BU19" s="2"/>
      <c r="BV19" s="2"/>
      <c r="BW19" s="3">
        <v>4</v>
      </c>
      <c r="BX19" s="3"/>
      <c r="BY19" s="3"/>
      <c r="BZ19" s="3"/>
      <c r="CA19" s="3"/>
      <c r="CB19" s="3"/>
      <c r="CC19" s="6">
        <f>BT19+BU19+BV19</f>
        <v>69.58</v>
      </c>
      <c r="CD19" s="10">
        <f>BW19</f>
        <v>4</v>
      </c>
      <c r="CE19" s="3">
        <f>(BX19*5)+(BY19*10)+(BZ19*15)+(CA19*10)+(CB19*20)</f>
        <v>0</v>
      </c>
      <c r="CF19" s="11">
        <f>CC19+CD19+CE19</f>
        <v>73.58</v>
      </c>
      <c r="CG19" s="44">
        <f>(MIN(CF$5:CF$35)/CF19)*100</f>
        <v>88.461538461538467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8</v>
      </c>
      <c r="B20" s="14">
        <v>6</v>
      </c>
      <c r="C20" s="8" t="s">
        <v>60</v>
      </c>
      <c r="D20" s="31" t="s">
        <v>32</v>
      </c>
      <c r="E20" s="30" t="s">
        <v>42</v>
      </c>
      <c r="F20" s="45">
        <f xml:space="preserve"> AB20+AQ20+BE20+BS20+CG20</f>
        <v>322.58006692596859</v>
      </c>
      <c r="G20" s="29">
        <f>H20+I20+J20</f>
        <v>377.31</v>
      </c>
      <c r="H20" s="22">
        <f>X20+AM20+BA20+BO20+CC20+CO20+CZ20+DK20</f>
        <v>285.31</v>
      </c>
      <c r="I20" s="7">
        <f>Z20+AO20+BC20+BQ20+CE20+CQ20+DB20+DM20</f>
        <v>20</v>
      </c>
      <c r="J20" s="24">
        <f>R20+AG20+AU20+BI20+BW20+CJ20+CU20+DF20</f>
        <v>72</v>
      </c>
      <c r="K20" s="12">
        <v>68.14</v>
      </c>
      <c r="L20" s="2"/>
      <c r="M20" s="2"/>
      <c r="N20" s="2"/>
      <c r="O20" s="2"/>
      <c r="P20" s="2"/>
      <c r="Q20" s="2"/>
      <c r="R20" s="3">
        <v>60</v>
      </c>
      <c r="S20" s="3"/>
      <c r="T20" s="3"/>
      <c r="U20" s="3"/>
      <c r="V20" s="3"/>
      <c r="W20" s="13"/>
      <c r="X20" s="6">
        <f>K20+L20+M20+N20+O20+P20+Q20</f>
        <v>68.14</v>
      </c>
      <c r="Y20" s="10">
        <f>R20</f>
        <v>60</v>
      </c>
      <c r="Z20" s="3">
        <f>(S20*5)+(T20*10)+(U20*15)+(V20*10)+(W20*20)</f>
        <v>0</v>
      </c>
      <c r="AA20" s="33">
        <f>X20+Y20+Z20</f>
        <v>128.13999999999999</v>
      </c>
      <c r="AB20" s="44">
        <f>(MIN(AA$5:AA$35)/AA20)*100</f>
        <v>34.774465428437651</v>
      </c>
      <c r="AC20" s="12">
        <v>43.09</v>
      </c>
      <c r="AD20" s="2"/>
      <c r="AE20" s="2"/>
      <c r="AF20" s="2"/>
      <c r="AG20" s="3">
        <v>0</v>
      </c>
      <c r="AH20" s="3"/>
      <c r="AI20" s="3"/>
      <c r="AJ20" s="3"/>
      <c r="AK20" s="3"/>
      <c r="AL20" s="3"/>
      <c r="AM20" s="6">
        <f>AC20+AD20+AE20+AF20</f>
        <v>43.09</v>
      </c>
      <c r="AN20" s="10">
        <f>AG20</f>
        <v>0</v>
      </c>
      <c r="AO20" s="3">
        <f>(AH20*5)+(AI20*10)+(AJ20*15)+(AK20*10)+(AL20*20)</f>
        <v>0</v>
      </c>
      <c r="AP20" s="11">
        <f>AM20+AN20+AO20</f>
        <v>43.09</v>
      </c>
      <c r="AQ20" s="44">
        <f>(MIN(AP$5:AP$35)/AP20)*100</f>
        <v>94.105360872592243</v>
      </c>
      <c r="AR20" s="12">
        <v>32.520000000000003</v>
      </c>
      <c r="AS20" s="2"/>
      <c r="AT20" s="2"/>
      <c r="AU20" s="3">
        <v>12</v>
      </c>
      <c r="AV20" s="3"/>
      <c r="AW20" s="3"/>
      <c r="AX20" s="3"/>
      <c r="AY20" s="3">
        <v>1</v>
      </c>
      <c r="AZ20" s="3"/>
      <c r="BA20" s="6">
        <f>AR20+AS20+AT20</f>
        <v>32.520000000000003</v>
      </c>
      <c r="BB20" s="10">
        <f>AU20</f>
        <v>12</v>
      </c>
      <c r="BC20" s="3">
        <f>(AV20*5)+(AW20*10)+(AX20*15)+(AY20*10)+(AZ20*20)</f>
        <v>10</v>
      </c>
      <c r="BD20" s="11">
        <f>BA20+BB20+BC20</f>
        <v>54.52</v>
      </c>
      <c r="BE20" s="44">
        <f>(MIN(BD$5:BD$35)/BD20)*100</f>
        <v>47.52384446074835</v>
      </c>
      <c r="BF20" s="12">
        <v>73.25</v>
      </c>
      <c r="BG20" s="2"/>
      <c r="BH20" s="2"/>
      <c r="BI20" s="3">
        <v>0</v>
      </c>
      <c r="BJ20" s="3"/>
      <c r="BK20" s="3"/>
      <c r="BL20" s="3"/>
      <c r="BM20" s="3"/>
      <c r="BN20" s="3"/>
      <c r="BO20" s="6">
        <f>BF20+BG20+BH20</f>
        <v>73.25</v>
      </c>
      <c r="BP20" s="10">
        <f>BI20</f>
        <v>0</v>
      </c>
      <c r="BQ20" s="3">
        <f>(BJ20*5)+(BK20*10)+(BL20*15)+(BM20*10)+(BN20*20)</f>
        <v>0</v>
      </c>
      <c r="BR20" s="33">
        <f>BO20+BP20+BQ20</f>
        <v>73.25</v>
      </c>
      <c r="BS20" s="44">
        <f>(MIN(BR$5:BR$35)/BR20)*100</f>
        <v>63.058020477815703</v>
      </c>
      <c r="BT20" s="12">
        <v>68.31</v>
      </c>
      <c r="BU20" s="2"/>
      <c r="BV20" s="2"/>
      <c r="BW20" s="3">
        <v>0</v>
      </c>
      <c r="BX20" s="3"/>
      <c r="BY20" s="3"/>
      <c r="BZ20" s="3"/>
      <c r="CA20" s="3">
        <v>1</v>
      </c>
      <c r="CB20" s="3"/>
      <c r="CC20" s="6">
        <f>BT20+BU20+BV20</f>
        <v>68.31</v>
      </c>
      <c r="CD20" s="10">
        <f>BW20</f>
        <v>0</v>
      </c>
      <c r="CE20" s="3">
        <f>(BX20*5)+(BY20*10)+(BZ20*15)+(CA20*10)+(CB20*20)</f>
        <v>10</v>
      </c>
      <c r="CF20" s="11">
        <f>CC20+CD20+CE20</f>
        <v>78.31</v>
      </c>
      <c r="CG20" s="44">
        <f>(MIN(CF$5:CF$35)/CF20)*100</f>
        <v>83.118375686374662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9</v>
      </c>
      <c r="B21" s="14">
        <v>7</v>
      </c>
      <c r="C21" s="8" t="s">
        <v>71</v>
      </c>
      <c r="D21" s="31" t="s">
        <v>32</v>
      </c>
      <c r="E21" s="30" t="s">
        <v>42</v>
      </c>
      <c r="F21" s="45">
        <f xml:space="preserve"> AB21+AQ21+BE21+BS21+CG21</f>
        <v>312.30998751707369</v>
      </c>
      <c r="G21" s="29">
        <f>H21+I21+J21</f>
        <v>400.71</v>
      </c>
      <c r="H21" s="22">
        <f>X21+AM21+BA21+BO21+CC21+CO21+CZ21+DK21</f>
        <v>211.70999999999998</v>
      </c>
      <c r="I21" s="7">
        <f>Z21+AO21+BC21+BQ21+CE21+CQ21+DB21+DM21</f>
        <v>0</v>
      </c>
      <c r="J21" s="24">
        <f>R21+AG21+AU21+BI21+BW21+CJ21+CU21+DF21</f>
        <v>189</v>
      </c>
      <c r="K21" s="12">
        <v>37.01</v>
      </c>
      <c r="L21" s="2"/>
      <c r="M21" s="2"/>
      <c r="N21" s="2"/>
      <c r="O21" s="2"/>
      <c r="P21" s="2"/>
      <c r="Q21" s="2"/>
      <c r="R21" s="3">
        <v>40</v>
      </c>
      <c r="S21" s="3"/>
      <c r="T21" s="3"/>
      <c r="U21" s="3"/>
      <c r="V21" s="3"/>
      <c r="W21" s="13"/>
      <c r="X21" s="6">
        <f>K21+L21+M21+N21+O21+P21+Q21</f>
        <v>37.01</v>
      </c>
      <c r="Y21" s="10">
        <f>R21</f>
        <v>40</v>
      </c>
      <c r="Z21" s="3">
        <f>(S21*5)+(T21*10)+(U21*15)+(V21*10)+(W21*20)</f>
        <v>0</v>
      </c>
      <c r="AA21" s="33">
        <f>X21+Y21+Z21</f>
        <v>77.009999999999991</v>
      </c>
      <c r="AB21" s="44">
        <f>(MIN(AA$5:AA$35)/AA21)*100</f>
        <v>57.862615244773416</v>
      </c>
      <c r="AC21" s="12">
        <v>36.25</v>
      </c>
      <c r="AD21" s="2"/>
      <c r="AE21" s="2"/>
      <c r="AF21" s="2"/>
      <c r="AG21" s="3">
        <v>106</v>
      </c>
      <c r="AH21" s="3"/>
      <c r="AI21" s="3"/>
      <c r="AJ21" s="3"/>
      <c r="AK21" s="3"/>
      <c r="AL21" s="3"/>
      <c r="AM21" s="6">
        <f>AC21+AD21+AE21+AF21</f>
        <v>36.25</v>
      </c>
      <c r="AN21" s="10">
        <f>AG21</f>
        <v>106</v>
      </c>
      <c r="AO21" s="3">
        <f>(AH21*5)+(AI21*10)+(AJ21*15)+(AK21*10)+(AL21*20)</f>
        <v>0</v>
      </c>
      <c r="AP21" s="11">
        <f>AM21+AN21+AO21</f>
        <v>142.25</v>
      </c>
      <c r="AQ21" s="44">
        <f>(MIN(AP$5:AP$35)/AP21)*100</f>
        <v>28.506151142355009</v>
      </c>
      <c r="AR21" s="12">
        <v>26.1</v>
      </c>
      <c r="AS21" s="2"/>
      <c r="AT21" s="2"/>
      <c r="AU21" s="3">
        <v>8</v>
      </c>
      <c r="AV21" s="3"/>
      <c r="AW21" s="3"/>
      <c r="AX21" s="3"/>
      <c r="AY21" s="3"/>
      <c r="AZ21" s="3"/>
      <c r="BA21" s="6">
        <f>AR21+AS21+AT21</f>
        <v>26.1</v>
      </c>
      <c r="BB21" s="10">
        <f>AU21</f>
        <v>8</v>
      </c>
      <c r="BC21" s="3">
        <f>(AV21*5)+(AW21*10)+(AX21*15)+(AY21*10)+(AZ21*20)</f>
        <v>0</v>
      </c>
      <c r="BD21" s="11">
        <f>BA21+BB21+BC21</f>
        <v>34.1</v>
      </c>
      <c r="BE21" s="44">
        <f>(MIN(BD$5:BD$35)/BD21)*100</f>
        <v>75.982404692082099</v>
      </c>
      <c r="BF21" s="12">
        <v>50.09</v>
      </c>
      <c r="BG21" s="2"/>
      <c r="BH21" s="2"/>
      <c r="BI21" s="3">
        <v>18</v>
      </c>
      <c r="BJ21" s="3"/>
      <c r="BK21" s="3"/>
      <c r="BL21" s="3"/>
      <c r="BM21" s="3"/>
      <c r="BN21" s="3"/>
      <c r="BO21" s="6">
        <f>BF21+BG21+BH21</f>
        <v>50.09</v>
      </c>
      <c r="BP21" s="10">
        <f>BI21</f>
        <v>18</v>
      </c>
      <c r="BQ21" s="3">
        <f>(BJ21*5)+(BK21*10)+(BL21*15)+(BM21*10)+(BN21*20)</f>
        <v>0</v>
      </c>
      <c r="BR21" s="33">
        <f>BO21+BP21+BQ21</f>
        <v>68.09</v>
      </c>
      <c r="BS21" s="44">
        <f>(MIN(BR$5:BR$35)/BR21)*100</f>
        <v>67.836686738140699</v>
      </c>
      <c r="BT21" s="12">
        <v>62.26</v>
      </c>
      <c r="BU21" s="2"/>
      <c r="BV21" s="2"/>
      <c r="BW21" s="3">
        <v>17</v>
      </c>
      <c r="BX21" s="3"/>
      <c r="BY21" s="3"/>
      <c r="BZ21" s="3"/>
      <c r="CA21" s="3"/>
      <c r="CB21" s="3"/>
      <c r="CC21" s="6">
        <f>BT21+BU21+BV21</f>
        <v>62.26</v>
      </c>
      <c r="CD21" s="10">
        <f>BW21</f>
        <v>17</v>
      </c>
      <c r="CE21" s="3">
        <f>(BX21*5)+(BY21*10)+(BZ21*15)+(CA21*10)+(CB21*20)</f>
        <v>0</v>
      </c>
      <c r="CF21" s="11">
        <f>CC21+CD21+CE21</f>
        <v>79.259999999999991</v>
      </c>
      <c r="CG21" s="44">
        <f>(MIN(CF$5:CF$35)/CF21)*100</f>
        <v>82.12212969972245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10</v>
      </c>
      <c r="B22" s="14">
        <v>8</v>
      </c>
      <c r="C22" s="8" t="s">
        <v>48</v>
      </c>
      <c r="D22" s="31" t="s">
        <v>32</v>
      </c>
      <c r="E22" s="30" t="s">
        <v>42</v>
      </c>
      <c r="F22" s="45">
        <f xml:space="preserve"> AB22+AQ22+BE22+BS22+CG22</f>
        <v>299.18144152515669</v>
      </c>
      <c r="G22" s="29">
        <f>H22+I22+J22</f>
        <v>392.65999999999997</v>
      </c>
      <c r="H22" s="22">
        <f>X22+AM22+BA22+BO22+CC22+CO22+CZ22+DK22</f>
        <v>303.65999999999997</v>
      </c>
      <c r="I22" s="7">
        <f>Z22+AO22+BC22+BQ22+CE22+CQ22+DB22+DM22</f>
        <v>0</v>
      </c>
      <c r="J22" s="24">
        <f>R22+AG22+AU22+BI22+BW22+CJ22+CU22+DF22</f>
        <v>89</v>
      </c>
      <c r="K22" s="12">
        <v>77.069999999999993</v>
      </c>
      <c r="L22" s="2"/>
      <c r="M22" s="2"/>
      <c r="N22" s="2"/>
      <c r="O22" s="2"/>
      <c r="P22" s="2"/>
      <c r="Q22" s="2"/>
      <c r="R22" s="3">
        <v>10</v>
      </c>
      <c r="S22" s="3"/>
      <c r="T22" s="3"/>
      <c r="U22" s="3"/>
      <c r="V22" s="3"/>
      <c r="W22" s="13"/>
      <c r="X22" s="6">
        <f>K22+L22+M22+N22+O22+P22+Q22</f>
        <v>77.069999999999993</v>
      </c>
      <c r="Y22" s="10">
        <f>R22</f>
        <v>10</v>
      </c>
      <c r="Z22" s="3">
        <f>(S22*5)+(T22*10)+(U22*15)+(V22*10)+(W22*20)</f>
        <v>0</v>
      </c>
      <c r="AA22" s="33">
        <f>X22+Y22+Z22</f>
        <v>87.07</v>
      </c>
      <c r="AB22" s="44">
        <f>(MIN(AA$5:AA$35)/AA22)*100</f>
        <v>51.177213736074435</v>
      </c>
      <c r="AC22" s="12">
        <v>43.2</v>
      </c>
      <c r="AD22" s="2"/>
      <c r="AE22" s="2"/>
      <c r="AF22" s="2"/>
      <c r="AG22" s="3">
        <v>59</v>
      </c>
      <c r="AH22" s="3"/>
      <c r="AI22" s="3"/>
      <c r="AJ22" s="3"/>
      <c r="AK22" s="3"/>
      <c r="AL22" s="3"/>
      <c r="AM22" s="6">
        <f>AC22+AD22+AE22+AF22</f>
        <v>43.2</v>
      </c>
      <c r="AN22" s="10">
        <f>AG22</f>
        <v>59</v>
      </c>
      <c r="AO22" s="3">
        <f>(AH22*5)+(AI22*10)+(AJ22*15)+(AK22*10)+(AL22*20)</f>
        <v>0</v>
      </c>
      <c r="AP22" s="11">
        <f>AM22+AN22+AO22</f>
        <v>102.2</v>
      </c>
      <c r="AQ22" s="44">
        <f>(MIN(AP$5:AP$35)/AP22)*100</f>
        <v>39.677103718199604</v>
      </c>
      <c r="AR22" s="12">
        <v>34.17</v>
      </c>
      <c r="AS22" s="2"/>
      <c r="AT22" s="2"/>
      <c r="AU22" s="3">
        <v>2</v>
      </c>
      <c r="AV22" s="3"/>
      <c r="AW22" s="3"/>
      <c r="AX22" s="3"/>
      <c r="AY22" s="3"/>
      <c r="AZ22" s="3"/>
      <c r="BA22" s="6">
        <f>AR22+AS22+AT22</f>
        <v>34.17</v>
      </c>
      <c r="BB22" s="10">
        <f>AU22</f>
        <v>2</v>
      </c>
      <c r="BC22" s="3">
        <f>(AV22*5)+(AW22*10)+(AX22*15)+(AY22*10)+(AZ22*20)</f>
        <v>0</v>
      </c>
      <c r="BD22" s="11">
        <f>BA22+BB22+BC22</f>
        <v>36.17</v>
      </c>
      <c r="BE22" s="44">
        <f>(MIN(BD$5:BD$35)/BD22)*100</f>
        <v>71.633950787945807</v>
      </c>
      <c r="BF22" s="12">
        <v>60.47</v>
      </c>
      <c r="BG22" s="2"/>
      <c r="BH22" s="2"/>
      <c r="BI22" s="3">
        <v>1</v>
      </c>
      <c r="BJ22" s="3"/>
      <c r="BK22" s="3"/>
      <c r="BL22" s="3"/>
      <c r="BM22" s="3"/>
      <c r="BN22" s="3"/>
      <c r="BO22" s="6">
        <f>BF22+BG22+BH22</f>
        <v>60.47</v>
      </c>
      <c r="BP22" s="10">
        <f>BI22</f>
        <v>1</v>
      </c>
      <c r="BQ22" s="3">
        <f>(BJ22*5)+(BK22*10)+(BL22*15)+(BM22*10)+(BN22*20)</f>
        <v>0</v>
      </c>
      <c r="BR22" s="33">
        <f>BO22+BP22+BQ22</f>
        <v>61.47</v>
      </c>
      <c r="BS22" s="44">
        <f>(MIN(BR$5:BR$35)/BR22)*100</f>
        <v>75.142345859768994</v>
      </c>
      <c r="BT22" s="12">
        <v>88.75</v>
      </c>
      <c r="BU22" s="2"/>
      <c r="BV22" s="2"/>
      <c r="BW22" s="3">
        <v>17</v>
      </c>
      <c r="BX22" s="3"/>
      <c r="BY22" s="3"/>
      <c r="BZ22" s="3"/>
      <c r="CA22" s="3"/>
      <c r="CB22" s="3"/>
      <c r="CC22" s="6">
        <f>BT22+BU22+BV22</f>
        <v>88.75</v>
      </c>
      <c r="CD22" s="10">
        <f>BW22</f>
        <v>17</v>
      </c>
      <c r="CE22" s="3">
        <f>(BX22*5)+(BY22*10)+(BZ22*15)+(CA22*10)+(CB22*20)</f>
        <v>0</v>
      </c>
      <c r="CF22" s="11">
        <f>CC22+CD22+CE22</f>
        <v>105.75</v>
      </c>
      <c r="CG22" s="44">
        <f>(MIN(CF$5:CF$35)/CF22)*100</f>
        <v>61.550827423167853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11</v>
      </c>
      <c r="B23" s="14">
        <v>9</v>
      </c>
      <c r="C23" s="8" t="s">
        <v>70</v>
      </c>
      <c r="D23" s="31" t="s">
        <v>32</v>
      </c>
      <c r="E23" s="30" t="s">
        <v>42</v>
      </c>
      <c r="F23" s="45">
        <f xml:space="preserve"> AB23+AQ23+BE23+BS23+CG23</f>
        <v>294.57239841996807</v>
      </c>
      <c r="G23" s="29">
        <f>H23+I23+J23</f>
        <v>399.28000000000003</v>
      </c>
      <c r="H23" s="22">
        <f>X23+AM23+BA23+BO23+CC23+CO23+CZ23+DK23</f>
        <v>310.28000000000003</v>
      </c>
      <c r="I23" s="7">
        <f>Z23+AO23+BC23+BQ23+CE23+CQ23+DB23+DM23</f>
        <v>10</v>
      </c>
      <c r="J23" s="24">
        <f>R23+AG23+AU23+BI23+BW23+CJ23+CU23+DF23</f>
        <v>79</v>
      </c>
      <c r="K23" s="12">
        <v>34.04</v>
      </c>
      <c r="L23" s="2"/>
      <c r="M23" s="2"/>
      <c r="N23" s="2"/>
      <c r="O23" s="2"/>
      <c r="P23" s="2"/>
      <c r="Q23" s="2"/>
      <c r="R23" s="3">
        <v>20</v>
      </c>
      <c r="S23" s="3"/>
      <c r="T23" s="3"/>
      <c r="U23" s="3"/>
      <c r="V23" s="3"/>
      <c r="W23" s="13"/>
      <c r="X23" s="6">
        <f>K23+L23+M23+N23+O23+P23+Q23</f>
        <v>34.04</v>
      </c>
      <c r="Y23" s="10">
        <f>R23</f>
        <v>20</v>
      </c>
      <c r="Z23" s="3">
        <f>(S23*5)+(T23*10)+(U23*15)+(V23*10)+(W23*20)</f>
        <v>0</v>
      </c>
      <c r="AA23" s="33">
        <f>X23+Y23+Z23</f>
        <v>54.04</v>
      </c>
      <c r="AB23" s="44">
        <f>(MIN(AA$5:AA$35)/AA23)*100</f>
        <v>82.457438934122877</v>
      </c>
      <c r="AC23" s="12">
        <v>49.86</v>
      </c>
      <c r="AD23" s="2"/>
      <c r="AE23" s="2"/>
      <c r="AF23" s="2"/>
      <c r="AG23" s="3">
        <v>24</v>
      </c>
      <c r="AH23" s="3"/>
      <c r="AI23" s="3"/>
      <c r="AJ23" s="3"/>
      <c r="AK23" s="3"/>
      <c r="AL23" s="3"/>
      <c r="AM23" s="6">
        <f>AC23+AD23+AE23+AF23</f>
        <v>49.86</v>
      </c>
      <c r="AN23" s="10">
        <f>AG23</f>
        <v>24</v>
      </c>
      <c r="AO23" s="3">
        <f>(AH23*5)+(AI23*10)+(AJ23*15)+(AK23*10)+(AL23*20)</f>
        <v>0</v>
      </c>
      <c r="AP23" s="11">
        <f>AM23+AN23+AO23</f>
        <v>73.86</v>
      </c>
      <c r="AQ23" s="44">
        <f>(MIN(AP$5:AP$35)/AP23)*100</f>
        <v>54.901164365014886</v>
      </c>
      <c r="AR23" s="12">
        <v>36.32</v>
      </c>
      <c r="AS23" s="2"/>
      <c r="AT23" s="2"/>
      <c r="AU23" s="3">
        <v>8</v>
      </c>
      <c r="AV23" s="3"/>
      <c r="AW23" s="3"/>
      <c r="AX23" s="3"/>
      <c r="AY23" s="3"/>
      <c r="AZ23" s="3"/>
      <c r="BA23" s="6">
        <f>AR23+AS23+AT23</f>
        <v>36.32</v>
      </c>
      <c r="BB23" s="10">
        <f>AU23</f>
        <v>8</v>
      </c>
      <c r="BC23" s="3">
        <f>(AV23*5)+(AW23*10)+(AX23*15)+(AY23*10)+(AZ23*20)</f>
        <v>0</v>
      </c>
      <c r="BD23" s="11">
        <f>BA23+BB23+BC23</f>
        <v>44.32</v>
      </c>
      <c r="BE23" s="44">
        <f>(MIN(BD$5:BD$35)/BD23)*100</f>
        <v>58.461191335740068</v>
      </c>
      <c r="BF23" s="12">
        <v>88.27</v>
      </c>
      <c r="BG23" s="2"/>
      <c r="BH23" s="2"/>
      <c r="BI23" s="3">
        <v>2</v>
      </c>
      <c r="BJ23" s="3"/>
      <c r="BK23" s="3"/>
      <c r="BL23" s="3"/>
      <c r="BM23" s="3"/>
      <c r="BN23" s="3"/>
      <c r="BO23" s="6">
        <f>BF23+BG23+BH23</f>
        <v>88.27</v>
      </c>
      <c r="BP23" s="10">
        <f>BI23</f>
        <v>2</v>
      </c>
      <c r="BQ23" s="3">
        <f>(BJ23*5)+(BK23*10)+(BL23*15)+(BM23*10)+(BN23*20)</f>
        <v>0</v>
      </c>
      <c r="BR23" s="33">
        <f>BO23+BP23+BQ23</f>
        <v>90.27</v>
      </c>
      <c r="BS23" s="44">
        <f>(MIN(BR$5:BR$35)/BR23)*100</f>
        <v>51.168716074000223</v>
      </c>
      <c r="BT23" s="12">
        <v>101.79</v>
      </c>
      <c r="BU23" s="2"/>
      <c r="BV23" s="2"/>
      <c r="BW23" s="3">
        <v>25</v>
      </c>
      <c r="BX23" s="3"/>
      <c r="BY23" s="3"/>
      <c r="BZ23" s="3"/>
      <c r="CA23" s="3">
        <v>1</v>
      </c>
      <c r="CB23" s="3"/>
      <c r="CC23" s="6">
        <f>BT23+BU23+BV23</f>
        <v>101.79</v>
      </c>
      <c r="CD23" s="10">
        <f>BW23</f>
        <v>25</v>
      </c>
      <c r="CE23" s="3">
        <f>(BX23*5)+(BY23*10)+(BZ23*15)+(CA23*10)+(CB23*20)</f>
        <v>10</v>
      </c>
      <c r="CF23" s="11">
        <f>CC23+CD23+CE23</f>
        <v>136.79000000000002</v>
      </c>
      <c r="CG23" s="44">
        <f>(MIN(CF$5:CF$35)/CF23)*100</f>
        <v>47.583887711089986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12</v>
      </c>
      <c r="B24" s="14">
        <v>10</v>
      </c>
      <c r="C24" s="8" t="s">
        <v>69</v>
      </c>
      <c r="D24" s="31" t="s">
        <v>32</v>
      </c>
      <c r="E24" s="30" t="s">
        <v>42</v>
      </c>
      <c r="F24" s="45">
        <f xml:space="preserve"> AB24+AQ24+BE24+BS24+CG24</f>
        <v>291.63657788642428</v>
      </c>
      <c r="G24" s="29">
        <f>H24+I24+J24</f>
        <v>407.66</v>
      </c>
      <c r="H24" s="22">
        <f>X24+AM24+BA24+BO24+CC24+CO24+CZ24+DK24</f>
        <v>272.66000000000003</v>
      </c>
      <c r="I24" s="7">
        <f>Z24+AO24+BC24+BQ24+CE24+CQ24+DB24+DM24</f>
        <v>40</v>
      </c>
      <c r="J24" s="24">
        <f>R24+AG24+AU24+BI24+BW24+CJ24+CU24+DF24</f>
        <v>95</v>
      </c>
      <c r="K24" s="12">
        <v>47.05</v>
      </c>
      <c r="L24" s="2"/>
      <c r="M24" s="2"/>
      <c r="N24" s="2"/>
      <c r="O24" s="2"/>
      <c r="P24" s="2"/>
      <c r="Q24" s="2"/>
      <c r="R24" s="3">
        <v>30</v>
      </c>
      <c r="S24" s="3"/>
      <c r="T24" s="3"/>
      <c r="U24" s="3"/>
      <c r="V24" s="3"/>
      <c r="W24" s="13"/>
      <c r="X24" s="6">
        <f>K24+L24+M24+N24+O24+P24+Q24</f>
        <v>47.05</v>
      </c>
      <c r="Y24" s="10">
        <f>R24</f>
        <v>30</v>
      </c>
      <c r="Z24" s="3">
        <f>(S24*5)+(T24*10)+(U24*15)+(V24*10)+(W24*20)</f>
        <v>0</v>
      </c>
      <c r="AA24" s="33">
        <f>X24+Y24+Z24</f>
        <v>77.05</v>
      </c>
      <c r="AB24" s="44">
        <f>(MIN(AA$5:AA$35)/AA24)*100</f>
        <v>57.83257624918884</v>
      </c>
      <c r="AC24" s="12">
        <v>40.950000000000003</v>
      </c>
      <c r="AD24" s="2"/>
      <c r="AE24" s="2"/>
      <c r="AF24" s="2"/>
      <c r="AG24" s="3">
        <v>2</v>
      </c>
      <c r="AH24" s="3"/>
      <c r="AI24" s="3"/>
      <c r="AJ24" s="3"/>
      <c r="AK24" s="3"/>
      <c r="AL24" s="3"/>
      <c r="AM24" s="6">
        <f>AC24+AD24+AE24+AF24</f>
        <v>40.950000000000003</v>
      </c>
      <c r="AN24" s="10">
        <f>AG24</f>
        <v>2</v>
      </c>
      <c r="AO24" s="3">
        <f>(AH24*5)+(AI24*10)+(AJ24*15)+(AK24*10)+(AL24*20)</f>
        <v>0</v>
      </c>
      <c r="AP24" s="11">
        <f>AM24+AN24+AO24</f>
        <v>42.95</v>
      </c>
      <c r="AQ24" s="44">
        <f>(MIN(AP$5:AP$35)/AP24)*100</f>
        <v>94.412107101280554</v>
      </c>
      <c r="AR24" s="12">
        <v>24.28</v>
      </c>
      <c r="AS24" s="2"/>
      <c r="AT24" s="2"/>
      <c r="AU24" s="3">
        <v>32</v>
      </c>
      <c r="AV24" s="3"/>
      <c r="AW24" s="3"/>
      <c r="AX24" s="3"/>
      <c r="AY24" s="3">
        <v>2</v>
      </c>
      <c r="AZ24" s="3"/>
      <c r="BA24" s="6">
        <f>AR24+AS24+AT24</f>
        <v>24.28</v>
      </c>
      <c r="BB24" s="10">
        <f>AU24</f>
        <v>32</v>
      </c>
      <c r="BC24" s="3">
        <f>(AV24*5)+(AW24*10)+(AX24*15)+(AY24*10)+(AZ24*20)</f>
        <v>20</v>
      </c>
      <c r="BD24" s="11">
        <f>BA24+BB24+BC24</f>
        <v>76.28</v>
      </c>
      <c r="BE24" s="44">
        <f>(MIN(BD$5:BD$35)/BD24)*100</f>
        <v>33.966963817514426</v>
      </c>
      <c r="BF24" s="12">
        <v>60.46</v>
      </c>
      <c r="BG24" s="2"/>
      <c r="BH24" s="2"/>
      <c r="BI24" s="3">
        <v>26</v>
      </c>
      <c r="BJ24" s="3"/>
      <c r="BK24" s="3"/>
      <c r="BL24" s="3"/>
      <c r="BM24" s="3">
        <v>2</v>
      </c>
      <c r="BN24" s="3"/>
      <c r="BO24" s="6">
        <f>BF24+BG24+BH24</f>
        <v>60.46</v>
      </c>
      <c r="BP24" s="10">
        <f>BI24</f>
        <v>26</v>
      </c>
      <c r="BQ24" s="3">
        <f>(BJ24*5)+(BK24*10)+(BL24*15)+(BM24*10)+(BN24*20)</f>
        <v>20</v>
      </c>
      <c r="BR24" s="33">
        <f>BO24+BP24+BQ24</f>
        <v>106.46000000000001</v>
      </c>
      <c r="BS24" s="44">
        <f>(MIN(BR$5:BR$35)/BR24)*100</f>
        <v>43.38718767612248</v>
      </c>
      <c r="BT24" s="12">
        <v>99.92</v>
      </c>
      <c r="BU24" s="2"/>
      <c r="BV24" s="2"/>
      <c r="BW24" s="3">
        <v>5</v>
      </c>
      <c r="BX24" s="3"/>
      <c r="BY24" s="3"/>
      <c r="BZ24" s="3"/>
      <c r="CA24" s="3"/>
      <c r="CB24" s="3"/>
      <c r="CC24" s="6">
        <f>BT24+BU24+BV24</f>
        <v>99.92</v>
      </c>
      <c r="CD24" s="10">
        <f>BW24</f>
        <v>5</v>
      </c>
      <c r="CE24" s="3">
        <f>(BX24*5)+(BY24*10)+(BZ24*15)+(CA24*10)+(CB24*20)</f>
        <v>0</v>
      </c>
      <c r="CF24" s="11">
        <f>CC24+CD24+CE24</f>
        <v>104.92</v>
      </c>
      <c r="CG24" s="44">
        <f>(MIN(CF$5:CF$35)/CF24)*100</f>
        <v>62.037743042317963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13</v>
      </c>
      <c r="B25" s="14">
        <v>11</v>
      </c>
      <c r="C25" s="8" t="s">
        <v>54</v>
      </c>
      <c r="D25" s="31" t="s">
        <v>32</v>
      </c>
      <c r="E25" s="30" t="s">
        <v>42</v>
      </c>
      <c r="F25" s="45">
        <f xml:space="preserve"> AB25+AQ25+BE25+BS25+CG25</f>
        <v>288.48806947170795</v>
      </c>
      <c r="G25" s="29">
        <f>H25+I25+J25</f>
        <v>387.24</v>
      </c>
      <c r="H25" s="22">
        <f>X25+AM25+BA25+BO25+CC25+CO25+CZ25+DK25</f>
        <v>328.24</v>
      </c>
      <c r="I25" s="7">
        <f>Z25+AO25+BC25+BQ25+CE25+CQ25+DB25+DM25</f>
        <v>0</v>
      </c>
      <c r="J25" s="24">
        <f>R25+AG25+AU25+BI25+BW25+CJ25+CU25+DF25</f>
        <v>59</v>
      </c>
      <c r="K25" s="12">
        <v>56.99</v>
      </c>
      <c r="L25" s="2"/>
      <c r="M25" s="2"/>
      <c r="N25" s="2"/>
      <c r="O25" s="2"/>
      <c r="P25" s="2"/>
      <c r="Q25" s="2"/>
      <c r="R25" s="3">
        <v>30</v>
      </c>
      <c r="S25" s="3"/>
      <c r="T25" s="3"/>
      <c r="U25" s="3"/>
      <c r="V25" s="3"/>
      <c r="W25" s="13"/>
      <c r="X25" s="6">
        <f>K25+L25+M25+N25+O25+P25+Q25</f>
        <v>56.99</v>
      </c>
      <c r="Y25" s="10">
        <f>R25</f>
        <v>30</v>
      </c>
      <c r="Z25" s="3">
        <f>(S25*5)+(T25*10)+(U25*15)+(V25*10)+(W25*20)</f>
        <v>0</v>
      </c>
      <c r="AA25" s="33">
        <f>X25+Y25+Z25</f>
        <v>86.990000000000009</v>
      </c>
      <c r="AB25" s="44">
        <f>(MIN(AA$5:AA$35)/AA25)*100</f>
        <v>51.224278652718702</v>
      </c>
      <c r="AC25" s="12">
        <v>63.39</v>
      </c>
      <c r="AD25" s="2"/>
      <c r="AE25" s="2"/>
      <c r="AF25" s="2"/>
      <c r="AG25" s="3">
        <v>15</v>
      </c>
      <c r="AH25" s="3"/>
      <c r="AI25" s="3"/>
      <c r="AJ25" s="3"/>
      <c r="AK25" s="3"/>
      <c r="AL25" s="3"/>
      <c r="AM25" s="6">
        <f>AC25+AD25+AE25+AF25</f>
        <v>63.39</v>
      </c>
      <c r="AN25" s="10">
        <f>AG25</f>
        <v>15</v>
      </c>
      <c r="AO25" s="3">
        <f>(AH25*5)+(AI25*10)+(AJ25*15)+(AK25*10)+(AL25*20)</f>
        <v>0</v>
      </c>
      <c r="AP25" s="11">
        <f>AM25+AN25+AO25</f>
        <v>78.39</v>
      </c>
      <c r="AQ25" s="44">
        <f>(MIN(AP$5:AP$35)/AP25)*100</f>
        <v>51.728536803163664</v>
      </c>
      <c r="AR25" s="12">
        <v>37.85</v>
      </c>
      <c r="AS25" s="2"/>
      <c r="AT25" s="2"/>
      <c r="AU25" s="3">
        <v>3</v>
      </c>
      <c r="AV25" s="3"/>
      <c r="AW25" s="3"/>
      <c r="AX25" s="3"/>
      <c r="AY25" s="3"/>
      <c r="AZ25" s="3"/>
      <c r="BA25" s="6">
        <f>AR25+AS25+AT25</f>
        <v>37.85</v>
      </c>
      <c r="BB25" s="10">
        <f>AU25</f>
        <v>3</v>
      </c>
      <c r="BC25" s="3">
        <f>(AV25*5)+(AW25*10)+(AX25*15)+(AY25*10)+(AZ25*20)</f>
        <v>0</v>
      </c>
      <c r="BD25" s="11">
        <f>BA25+BB25+BC25</f>
        <v>40.85</v>
      </c>
      <c r="BE25" s="44">
        <f>(MIN(BD$5:BD$35)/BD25)*100</f>
        <v>63.427172582619342</v>
      </c>
      <c r="BF25" s="12">
        <v>81.53</v>
      </c>
      <c r="BG25" s="2"/>
      <c r="BH25" s="2"/>
      <c r="BI25" s="3">
        <v>3</v>
      </c>
      <c r="BJ25" s="3"/>
      <c r="BK25" s="3"/>
      <c r="BL25" s="3"/>
      <c r="BM25" s="3"/>
      <c r="BN25" s="3"/>
      <c r="BO25" s="6">
        <f>BF25+BG25+BH25</f>
        <v>81.53</v>
      </c>
      <c r="BP25" s="10">
        <f>BI25</f>
        <v>3</v>
      </c>
      <c r="BQ25" s="3">
        <f>(BJ25*5)+(BK25*10)+(BL25*15)+(BM25*10)+(BN25*20)</f>
        <v>0</v>
      </c>
      <c r="BR25" s="33">
        <f>BO25+BP25+BQ25</f>
        <v>84.53</v>
      </c>
      <c r="BS25" s="44">
        <f>(MIN(BR$5:BR$35)/BR25)*100</f>
        <v>54.643321897551168</v>
      </c>
      <c r="BT25" s="12">
        <v>88.48</v>
      </c>
      <c r="BU25" s="2"/>
      <c r="BV25" s="2"/>
      <c r="BW25" s="3">
        <v>8</v>
      </c>
      <c r="BX25" s="3"/>
      <c r="BY25" s="3"/>
      <c r="BZ25" s="3"/>
      <c r="CA25" s="3"/>
      <c r="CB25" s="3"/>
      <c r="CC25" s="6">
        <f>BT25+BU25+BV25</f>
        <v>88.48</v>
      </c>
      <c r="CD25" s="10">
        <f>BW25</f>
        <v>8</v>
      </c>
      <c r="CE25" s="3">
        <f>(BX25*5)+(BY25*10)+(BZ25*15)+(CA25*10)+(CB25*20)</f>
        <v>0</v>
      </c>
      <c r="CF25" s="11">
        <f>CC25+CD25+CE25</f>
        <v>96.48</v>
      </c>
      <c r="CG25" s="44">
        <f>(MIN(CF$5:CF$35)/CF25)*100</f>
        <v>67.464759535655062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15</v>
      </c>
      <c r="B26" s="14">
        <v>12</v>
      </c>
      <c r="C26" s="8" t="s">
        <v>40</v>
      </c>
      <c r="D26" s="31" t="s">
        <v>32</v>
      </c>
      <c r="E26" s="30" t="s">
        <v>42</v>
      </c>
      <c r="F26" s="45">
        <f xml:space="preserve"> AB26+AQ26+BE26+BS26+CG26</f>
        <v>279.63943279483635</v>
      </c>
      <c r="G26" s="29">
        <f>H26+I26+J26</f>
        <v>399.62</v>
      </c>
      <c r="H26" s="22">
        <f>X26+AM26+BA26+BO26+CC26+CO26+CZ26+DK26</f>
        <v>347.62</v>
      </c>
      <c r="I26" s="7">
        <f>Z26+AO26+BC26+BQ26+CE26+CQ26+DB26+DM26</f>
        <v>30</v>
      </c>
      <c r="J26" s="24">
        <f>R26+AG26+AU26+BI26+BW26+CJ26+CU26+DF26</f>
        <v>22</v>
      </c>
      <c r="K26" s="12">
        <v>72.66</v>
      </c>
      <c r="L26" s="2"/>
      <c r="M26" s="2"/>
      <c r="N26" s="2"/>
      <c r="O26" s="2"/>
      <c r="P26" s="2"/>
      <c r="Q26" s="2"/>
      <c r="R26" s="3">
        <v>0</v>
      </c>
      <c r="S26" s="3"/>
      <c r="T26" s="3"/>
      <c r="U26" s="3"/>
      <c r="V26" s="3"/>
      <c r="W26" s="13"/>
      <c r="X26" s="6">
        <f>K26+L26+M26+N26+O26+P26+Q26</f>
        <v>72.66</v>
      </c>
      <c r="Y26" s="10">
        <f>R26</f>
        <v>0</v>
      </c>
      <c r="Z26" s="3">
        <f>(S26*5)+(T26*10)+(U26*15)+(V26*10)+(W26*20)</f>
        <v>0</v>
      </c>
      <c r="AA26" s="33">
        <f>X26+Y26+Z26</f>
        <v>72.66</v>
      </c>
      <c r="AB26" s="44">
        <f>(MIN(AA$5:AA$35)/AA26)*100</f>
        <v>61.326727222680987</v>
      </c>
      <c r="AC26" s="12">
        <v>60.59</v>
      </c>
      <c r="AD26" s="2"/>
      <c r="AE26" s="2"/>
      <c r="AF26" s="2"/>
      <c r="AG26" s="3">
        <v>4</v>
      </c>
      <c r="AH26" s="3"/>
      <c r="AI26" s="3"/>
      <c r="AJ26" s="3"/>
      <c r="AK26" s="3"/>
      <c r="AL26" s="3"/>
      <c r="AM26" s="6">
        <f>AC26+AD26+AE26+AF26</f>
        <v>60.59</v>
      </c>
      <c r="AN26" s="10">
        <f>AG26</f>
        <v>4</v>
      </c>
      <c r="AO26" s="3">
        <f>(AH26*5)+(AI26*10)+(AJ26*15)+(AK26*10)+(AL26*20)</f>
        <v>0</v>
      </c>
      <c r="AP26" s="11">
        <f>AM26+AN26+AO26</f>
        <v>64.59</v>
      </c>
      <c r="AQ26" s="44">
        <f>(MIN(AP$5:AP$35)/AP26)*100</f>
        <v>62.780616194457338</v>
      </c>
      <c r="AR26" s="12">
        <v>35.61</v>
      </c>
      <c r="AS26" s="2"/>
      <c r="AT26" s="2"/>
      <c r="AU26" s="3">
        <v>5</v>
      </c>
      <c r="AV26" s="3"/>
      <c r="AW26" s="3"/>
      <c r="AX26" s="3"/>
      <c r="AY26" s="3">
        <v>1</v>
      </c>
      <c r="AZ26" s="3"/>
      <c r="BA26" s="6">
        <f>AR26+AS26+AT26</f>
        <v>35.61</v>
      </c>
      <c r="BB26" s="10">
        <f>AU26</f>
        <v>5</v>
      </c>
      <c r="BC26" s="3">
        <f>(AV26*5)+(AW26*10)+(AX26*15)+(AY26*10)+(AZ26*20)</f>
        <v>10</v>
      </c>
      <c r="BD26" s="11">
        <f>BA26+BB26+BC26</f>
        <v>50.61</v>
      </c>
      <c r="BE26" s="44">
        <f>(MIN(BD$5:BD$35)/BD26)*100</f>
        <v>51.195415925706378</v>
      </c>
      <c r="BF26" s="12">
        <v>66.89</v>
      </c>
      <c r="BG26" s="2"/>
      <c r="BH26" s="2"/>
      <c r="BI26" s="3">
        <v>10</v>
      </c>
      <c r="BJ26" s="3">
        <v>2</v>
      </c>
      <c r="BK26" s="3"/>
      <c r="BL26" s="3"/>
      <c r="BM26" s="3">
        <v>1</v>
      </c>
      <c r="BN26" s="3"/>
      <c r="BO26" s="6">
        <f>BF26+BG26+BH26</f>
        <v>66.89</v>
      </c>
      <c r="BP26" s="10">
        <f>BI26</f>
        <v>10</v>
      </c>
      <c r="BQ26" s="3">
        <f>(BJ26*5)+(BK26*10)+(BL26*15)+(BM26*10)+(BN26*20)</f>
        <v>20</v>
      </c>
      <c r="BR26" s="33">
        <f>BO26+BP26+BQ26</f>
        <v>96.89</v>
      </c>
      <c r="BS26" s="44">
        <f>(MIN(BR$5:BR$35)/BR26)*100</f>
        <v>47.672618433274842</v>
      </c>
      <c r="BT26" s="12">
        <v>111.87</v>
      </c>
      <c r="BU26" s="2"/>
      <c r="BV26" s="2"/>
      <c r="BW26" s="3">
        <v>3</v>
      </c>
      <c r="BX26" s="3"/>
      <c r="BY26" s="3"/>
      <c r="BZ26" s="3"/>
      <c r="CA26" s="3"/>
      <c r="CB26" s="3"/>
      <c r="CC26" s="6">
        <f>BT26+BU26+BV26</f>
        <v>111.87</v>
      </c>
      <c r="CD26" s="10">
        <f>BW26</f>
        <v>3</v>
      </c>
      <c r="CE26" s="3">
        <f>(BX26*5)+(BY26*10)+(BZ26*15)+(CA26*10)+(CB26*20)</f>
        <v>0</v>
      </c>
      <c r="CF26" s="11">
        <f>CC26+CD26+CE26</f>
        <v>114.87</v>
      </c>
      <c r="CG26" s="44">
        <f>(MIN(CF$5:CF$35)/CF26)*100</f>
        <v>56.664055018716809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16</v>
      </c>
      <c r="B27" s="14">
        <v>13</v>
      </c>
      <c r="C27" s="8" t="s">
        <v>68</v>
      </c>
      <c r="D27" s="31" t="s">
        <v>32</v>
      </c>
      <c r="E27" s="30" t="s">
        <v>42</v>
      </c>
      <c r="F27" s="45">
        <f xml:space="preserve"> AB27+AQ27+BE27+BS27+CG27</f>
        <v>276.43567076623424</v>
      </c>
      <c r="G27" s="29">
        <f>H27+I27+J27</f>
        <v>420.56</v>
      </c>
      <c r="H27" s="22">
        <f>X27+AM27+BA27+BO27+CC27+CO27+CZ27+DK27</f>
        <v>294.56</v>
      </c>
      <c r="I27" s="7">
        <f>Z27+AO27+BC27+BQ27+CE27+CQ27+DB27+DM27</f>
        <v>0</v>
      </c>
      <c r="J27" s="24">
        <f>R27+AG27+AU27+BI27+BW27+CJ27+CU27+DF27</f>
        <v>126</v>
      </c>
      <c r="K27" s="12">
        <v>62.4</v>
      </c>
      <c r="L27" s="2"/>
      <c r="M27" s="2"/>
      <c r="N27" s="2"/>
      <c r="O27" s="2"/>
      <c r="P27" s="2"/>
      <c r="Q27" s="2"/>
      <c r="R27" s="3">
        <v>30</v>
      </c>
      <c r="S27" s="3"/>
      <c r="T27" s="3"/>
      <c r="U27" s="3"/>
      <c r="V27" s="3"/>
      <c r="W27" s="13"/>
      <c r="X27" s="6">
        <f>K27+L27+M27+N27+O27+P27+Q27</f>
        <v>62.4</v>
      </c>
      <c r="Y27" s="10">
        <f>R27</f>
        <v>30</v>
      </c>
      <c r="Z27" s="3">
        <f>(S27*5)+(T27*10)+(U27*15)+(V27*10)+(W27*20)</f>
        <v>0</v>
      </c>
      <c r="AA27" s="33">
        <f>X27+Y27+Z27</f>
        <v>92.4</v>
      </c>
      <c r="AB27" s="44">
        <f>(MIN(AA$5:AA$35)/AA27)*100</f>
        <v>48.225108225108229</v>
      </c>
      <c r="AC27" s="12">
        <v>64.5</v>
      </c>
      <c r="AD27" s="2"/>
      <c r="AE27" s="2"/>
      <c r="AF27" s="2"/>
      <c r="AG27" s="3">
        <v>57</v>
      </c>
      <c r="AH27" s="3"/>
      <c r="AI27" s="3"/>
      <c r="AJ27" s="3"/>
      <c r="AK27" s="3"/>
      <c r="AL27" s="3"/>
      <c r="AM27" s="6">
        <f>AC27+AD27+AE27+AF27</f>
        <v>64.5</v>
      </c>
      <c r="AN27" s="10">
        <f>AG27</f>
        <v>57</v>
      </c>
      <c r="AO27" s="3">
        <f>(AH27*5)+(AI27*10)+(AJ27*15)+(AK27*10)+(AL27*20)</f>
        <v>0</v>
      </c>
      <c r="AP27" s="11">
        <f>AM27+AN27+AO27</f>
        <v>121.5</v>
      </c>
      <c r="AQ27" s="44">
        <f>(MIN(AP$5:AP$35)/AP27)*100</f>
        <v>33.374485596707814</v>
      </c>
      <c r="AR27" s="12">
        <v>33.54</v>
      </c>
      <c r="AS27" s="2"/>
      <c r="AT27" s="2"/>
      <c r="AU27" s="3">
        <v>28</v>
      </c>
      <c r="AV27" s="3"/>
      <c r="AW27" s="3"/>
      <c r="AX27" s="3"/>
      <c r="AY27" s="3"/>
      <c r="AZ27" s="3"/>
      <c r="BA27" s="6">
        <f>AR27+AS27+AT27</f>
        <v>33.54</v>
      </c>
      <c r="BB27" s="10">
        <f>AU27</f>
        <v>28</v>
      </c>
      <c r="BC27" s="3">
        <f>(AV27*5)+(AW27*10)+(AX27*15)+(AY27*10)+(AZ27*20)</f>
        <v>0</v>
      </c>
      <c r="BD27" s="11">
        <f>BA27+BB27+BC27</f>
        <v>61.54</v>
      </c>
      <c r="BE27" s="44">
        <f>(MIN(BD$5:BD$35)/BD27)*100</f>
        <v>42.102697432564185</v>
      </c>
      <c r="BF27" s="12">
        <v>57.3</v>
      </c>
      <c r="BG27" s="2"/>
      <c r="BH27" s="2"/>
      <c r="BI27" s="3">
        <v>5</v>
      </c>
      <c r="BJ27" s="3"/>
      <c r="BK27" s="3"/>
      <c r="BL27" s="3"/>
      <c r="BM27" s="3"/>
      <c r="BN27" s="3"/>
      <c r="BO27" s="6">
        <f>BF27+BG27+BH27</f>
        <v>57.3</v>
      </c>
      <c r="BP27" s="10">
        <f>BI27</f>
        <v>5</v>
      </c>
      <c r="BQ27" s="3">
        <f>(BJ27*5)+(BK27*10)+(BL27*15)+(BM27*10)+(BN27*20)</f>
        <v>0</v>
      </c>
      <c r="BR27" s="33">
        <f>BO27+BP27+BQ27</f>
        <v>62.3</v>
      </c>
      <c r="BS27" s="44">
        <f>(MIN(BR$5:BR$35)/BR27)*100</f>
        <v>74.141252006420544</v>
      </c>
      <c r="BT27" s="12">
        <v>76.819999999999993</v>
      </c>
      <c r="BU27" s="2"/>
      <c r="BV27" s="2"/>
      <c r="BW27" s="3">
        <v>6</v>
      </c>
      <c r="BX27" s="3"/>
      <c r="BY27" s="3"/>
      <c r="BZ27" s="3"/>
      <c r="CA27" s="3"/>
      <c r="CB27" s="3"/>
      <c r="CC27" s="6">
        <f>BT27+BU27+BV27</f>
        <v>76.819999999999993</v>
      </c>
      <c r="CD27" s="10">
        <f>BW27</f>
        <v>6</v>
      </c>
      <c r="CE27" s="3">
        <f>(BX27*5)+(BY27*10)+(BZ27*15)+(CA27*10)+(CB27*20)</f>
        <v>0</v>
      </c>
      <c r="CF27" s="11">
        <f>CC27+CD27+CE27</f>
        <v>82.82</v>
      </c>
      <c r="CG27" s="44">
        <f>(MIN(CF$5:CF$35)/CF27)*100</f>
        <v>78.592127505433481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17</v>
      </c>
      <c r="B28" s="14">
        <v>14</v>
      </c>
      <c r="C28" s="8" t="s">
        <v>50</v>
      </c>
      <c r="D28" s="31" t="s">
        <v>32</v>
      </c>
      <c r="E28" s="30" t="s">
        <v>42</v>
      </c>
      <c r="F28" s="45">
        <f xml:space="preserve"> AB28+AQ28+BE28+BS28+CG28</f>
        <v>269.20587370741623</v>
      </c>
      <c r="G28" s="29">
        <f>H28+I28+J28</f>
        <v>438.24</v>
      </c>
      <c r="H28" s="22">
        <f>X28+AM28+BA28+BO28+CC28+CO28+CZ28+DK28</f>
        <v>363.24</v>
      </c>
      <c r="I28" s="7">
        <f>Z28+AO28+BC28+BQ28+CE28+CQ28+DB28+DM28</f>
        <v>0</v>
      </c>
      <c r="J28" s="24">
        <f>R28+AG28+AU28+BI28+BW28+CJ28+CU28+DF28</f>
        <v>75</v>
      </c>
      <c r="K28" s="12">
        <v>74.92</v>
      </c>
      <c r="L28" s="2"/>
      <c r="M28" s="2"/>
      <c r="N28" s="2"/>
      <c r="O28" s="2"/>
      <c r="P28" s="2"/>
      <c r="Q28" s="2"/>
      <c r="R28" s="3">
        <v>60</v>
      </c>
      <c r="S28" s="3"/>
      <c r="T28" s="3"/>
      <c r="U28" s="3"/>
      <c r="V28" s="3"/>
      <c r="W28" s="13"/>
      <c r="X28" s="6">
        <f>K28+L28+M28+N28+O28+P28+Q28</f>
        <v>74.92</v>
      </c>
      <c r="Y28" s="10">
        <f>R28</f>
        <v>60</v>
      </c>
      <c r="Z28" s="3">
        <f>(S28*5)+(T28*10)+(U28*15)+(V28*10)+(W28*20)</f>
        <v>0</v>
      </c>
      <c r="AA28" s="33">
        <f>X28+Y28+Z28</f>
        <v>134.92000000000002</v>
      </c>
      <c r="AB28" s="44">
        <f>(MIN(AA$5:AA$35)/AA28)*100</f>
        <v>33.02697895048918</v>
      </c>
      <c r="AC28" s="12">
        <v>54.1</v>
      </c>
      <c r="AD28" s="2"/>
      <c r="AE28" s="2"/>
      <c r="AF28" s="2"/>
      <c r="AG28" s="3">
        <v>12</v>
      </c>
      <c r="AH28" s="3"/>
      <c r="AI28" s="3"/>
      <c r="AJ28" s="3"/>
      <c r="AK28" s="3"/>
      <c r="AL28" s="3"/>
      <c r="AM28" s="6">
        <f>AC28+AD28+AE28+AF28</f>
        <v>54.1</v>
      </c>
      <c r="AN28" s="10">
        <f>AG28</f>
        <v>12</v>
      </c>
      <c r="AO28" s="3">
        <f>(AH28*5)+(AI28*10)+(AJ28*15)+(AK28*10)+(AL28*20)</f>
        <v>0</v>
      </c>
      <c r="AP28" s="11">
        <f>AM28+AN28+AO28</f>
        <v>66.099999999999994</v>
      </c>
      <c r="AQ28" s="44">
        <f>(MIN(AP$5:AP$35)/AP28)*100</f>
        <v>61.346444780635402</v>
      </c>
      <c r="AR28" s="12">
        <v>41</v>
      </c>
      <c r="AS28" s="2"/>
      <c r="AT28" s="2"/>
      <c r="AU28" s="3">
        <v>2</v>
      </c>
      <c r="AV28" s="3"/>
      <c r="AW28" s="3"/>
      <c r="AX28" s="3"/>
      <c r="AY28" s="3"/>
      <c r="AZ28" s="3"/>
      <c r="BA28" s="6">
        <f>AR28+AS28+AT28</f>
        <v>41</v>
      </c>
      <c r="BB28" s="10">
        <f>AU28</f>
        <v>2</v>
      </c>
      <c r="BC28" s="3">
        <f>(AV28*5)+(AW28*10)+(AX28*15)+(AY28*10)+(AZ28*20)</f>
        <v>0</v>
      </c>
      <c r="BD28" s="11">
        <f>BA28+BB28+BC28</f>
        <v>43</v>
      </c>
      <c r="BE28" s="44">
        <f>(MIN(BD$5:BD$35)/BD28)*100</f>
        <v>60.255813953488371</v>
      </c>
      <c r="BF28" s="12">
        <v>79.69</v>
      </c>
      <c r="BG28" s="2"/>
      <c r="BH28" s="2"/>
      <c r="BI28" s="3">
        <v>1</v>
      </c>
      <c r="BJ28" s="3"/>
      <c r="BK28" s="3"/>
      <c r="BL28" s="3"/>
      <c r="BM28" s="3"/>
      <c r="BN28" s="3"/>
      <c r="BO28" s="6">
        <f>BF28+BG28+BH28</f>
        <v>79.69</v>
      </c>
      <c r="BP28" s="10">
        <f>BI28</f>
        <v>1</v>
      </c>
      <c r="BQ28" s="3">
        <f>(BJ28*5)+(BK28*10)+(BL28*15)+(BM28*10)+(BN28*20)</f>
        <v>0</v>
      </c>
      <c r="BR28" s="33">
        <f>BO28+BP28+BQ28</f>
        <v>80.69</v>
      </c>
      <c r="BS28" s="44">
        <f>(MIN(BR$5:BR$35)/BR28)*100</f>
        <v>57.243772462510847</v>
      </c>
      <c r="BT28" s="12">
        <v>113.53</v>
      </c>
      <c r="BU28" s="2"/>
      <c r="BV28" s="2"/>
      <c r="BW28" s="3">
        <v>0</v>
      </c>
      <c r="BX28" s="3"/>
      <c r="BY28" s="3"/>
      <c r="BZ28" s="3"/>
      <c r="CA28" s="3"/>
      <c r="CB28" s="3"/>
      <c r="CC28" s="6">
        <f>BT28+BU28+BV28</f>
        <v>113.53</v>
      </c>
      <c r="CD28" s="10">
        <f>BW28</f>
        <v>0</v>
      </c>
      <c r="CE28" s="3">
        <f>(BX28*5)+(BY28*10)+(BZ28*15)+(CA28*10)+(CB28*20)</f>
        <v>0</v>
      </c>
      <c r="CF28" s="11">
        <f>CC28+CD28+CE28</f>
        <v>113.53</v>
      </c>
      <c r="CG28" s="44">
        <f>(MIN(CF$5:CF$35)/CF28)*100</f>
        <v>57.332863560292438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20</v>
      </c>
      <c r="B29" s="14">
        <v>15</v>
      </c>
      <c r="C29" s="8" t="s">
        <v>57</v>
      </c>
      <c r="D29" s="30" t="s">
        <v>32</v>
      </c>
      <c r="E29" s="30" t="s">
        <v>42</v>
      </c>
      <c r="F29" s="45">
        <f xml:space="preserve"> AB29+AQ29+BE29+BS29+CG29</f>
        <v>234.93800314139162</v>
      </c>
      <c r="G29" s="29">
        <f>H29+I29+J29</f>
        <v>510.96000000000004</v>
      </c>
      <c r="H29" s="22">
        <f>X29+AM29+BA29+BO29+CC29+CO29+CZ29+DK29</f>
        <v>369.96000000000004</v>
      </c>
      <c r="I29" s="7">
        <f>Z29+AO29+BC29+BQ29+CE29+CQ29+DB29+DM29</f>
        <v>40</v>
      </c>
      <c r="J29" s="24">
        <f>R29+AG29+AU29+BI29+BW29+CJ29+CU29+DF29</f>
        <v>101</v>
      </c>
      <c r="K29" s="12">
        <v>90</v>
      </c>
      <c r="L29" s="2"/>
      <c r="M29" s="2"/>
      <c r="N29" s="2"/>
      <c r="O29" s="2"/>
      <c r="P29" s="2"/>
      <c r="Q29" s="2"/>
      <c r="R29" s="3">
        <v>70</v>
      </c>
      <c r="S29" s="3"/>
      <c r="T29" s="3"/>
      <c r="U29" s="3"/>
      <c r="V29" s="3"/>
      <c r="W29" s="13"/>
      <c r="X29" s="6">
        <f>K29+L29+M29+N29+O29+P29+Q29</f>
        <v>90</v>
      </c>
      <c r="Y29" s="10">
        <f>R29</f>
        <v>70</v>
      </c>
      <c r="Z29" s="3">
        <f>(S29*5)+(T29*10)+(U29*15)+(V29*10)+(W29*20)</f>
        <v>0</v>
      </c>
      <c r="AA29" s="11">
        <f>X29+Y29+Z29</f>
        <v>160</v>
      </c>
      <c r="AB29" s="44">
        <f>(MIN(AA$5:AA$35)/AA29)*100</f>
        <v>27.85</v>
      </c>
      <c r="AC29" s="12">
        <v>51.71</v>
      </c>
      <c r="AD29" s="2"/>
      <c r="AE29" s="2"/>
      <c r="AF29" s="2"/>
      <c r="AG29" s="3">
        <v>8</v>
      </c>
      <c r="AH29" s="3"/>
      <c r="AI29" s="3"/>
      <c r="AJ29" s="3"/>
      <c r="AK29" s="3"/>
      <c r="AL29" s="3"/>
      <c r="AM29" s="6">
        <f>AC29+AD29+AE29+AF29</f>
        <v>51.71</v>
      </c>
      <c r="AN29" s="10">
        <f>AG29</f>
        <v>8</v>
      </c>
      <c r="AO29" s="3">
        <f>(AH29*5)+(AI29*10)+(AJ29*15)+(AK29*10)+(AL29*20)</f>
        <v>0</v>
      </c>
      <c r="AP29" s="11">
        <f>AM29+AN29+AO29</f>
        <v>59.71</v>
      </c>
      <c r="AQ29" s="44">
        <f>(MIN(AP$5:AP$35)/AP29)*100</f>
        <v>67.911572600904364</v>
      </c>
      <c r="AR29" s="12">
        <v>36.11</v>
      </c>
      <c r="AS29" s="2"/>
      <c r="AT29" s="2"/>
      <c r="AU29" s="3">
        <v>16</v>
      </c>
      <c r="AV29" s="3">
        <v>1</v>
      </c>
      <c r="AW29" s="3">
        <v>1</v>
      </c>
      <c r="AX29" s="3"/>
      <c r="AY29" s="3">
        <v>1</v>
      </c>
      <c r="AZ29" s="3"/>
      <c r="BA29" s="6">
        <f>AR29+AS29+AT29</f>
        <v>36.11</v>
      </c>
      <c r="BB29" s="10">
        <f>AU29</f>
        <v>16</v>
      </c>
      <c r="BC29" s="3">
        <f>(AV29*5)+(AW29*10)+(AX29*15)+(AY29*10)+(AZ29*20)</f>
        <v>25</v>
      </c>
      <c r="BD29" s="11">
        <f>BA29+BB29+BC29</f>
        <v>77.11</v>
      </c>
      <c r="BE29" s="44">
        <f>(MIN(BD$5:BD$35)/BD29)*100</f>
        <v>33.601348722604072</v>
      </c>
      <c r="BF29" s="12">
        <v>80.040000000000006</v>
      </c>
      <c r="BG29" s="2"/>
      <c r="BH29" s="2"/>
      <c r="BI29" s="3">
        <v>2</v>
      </c>
      <c r="BJ29" s="3"/>
      <c r="BK29" s="3"/>
      <c r="BL29" s="3"/>
      <c r="BM29" s="3"/>
      <c r="BN29" s="3"/>
      <c r="BO29" s="6">
        <f>BF29+BG29+BH29</f>
        <v>80.040000000000006</v>
      </c>
      <c r="BP29" s="10">
        <f>BI29</f>
        <v>2</v>
      </c>
      <c r="BQ29" s="3">
        <f>(BJ29*5)+(BK29*10)+(BL29*15)+(BM29*10)+(BN29*20)</f>
        <v>0</v>
      </c>
      <c r="BR29" s="11">
        <f>BO29+BP29+BQ29</f>
        <v>82.04</v>
      </c>
      <c r="BS29" s="44">
        <f>(MIN(BR$5:BR$35)/BR29)*100</f>
        <v>56.301803998049728</v>
      </c>
      <c r="BT29" s="12">
        <v>112.1</v>
      </c>
      <c r="BU29" s="2"/>
      <c r="BV29" s="2"/>
      <c r="BW29" s="3">
        <v>5</v>
      </c>
      <c r="BX29" s="3">
        <v>3</v>
      </c>
      <c r="BY29" s="3"/>
      <c r="BZ29" s="3"/>
      <c r="CA29" s="3"/>
      <c r="CB29" s="3"/>
      <c r="CC29" s="6">
        <f>BT29+BU29+BV29</f>
        <v>112.1</v>
      </c>
      <c r="CD29" s="10">
        <f>BW29</f>
        <v>5</v>
      </c>
      <c r="CE29" s="3">
        <f>(BX29*5)+(BY29*10)+(BZ29*15)+(CA29*10)+(CB29*20)</f>
        <v>15</v>
      </c>
      <c r="CF29" s="11">
        <f>CC29+CD29+CE29</f>
        <v>132.1</v>
      </c>
      <c r="CG29" s="44">
        <f>(MIN(CF$5:CF$35)/CF29)*100</f>
        <v>49.273277819833467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14">
        <v>21</v>
      </c>
      <c r="B30" s="14">
        <v>16</v>
      </c>
      <c r="C30" s="8" t="s">
        <v>72</v>
      </c>
      <c r="D30" s="31" t="s">
        <v>32</v>
      </c>
      <c r="E30" s="30" t="s">
        <v>42</v>
      </c>
      <c r="F30" s="45">
        <f xml:space="preserve"> AB30+AQ30+BE30+BS30+CG30</f>
        <v>221.21611675266772</v>
      </c>
      <c r="G30" s="29">
        <f>H30+I30+J30</f>
        <v>761.28</v>
      </c>
      <c r="H30" s="22">
        <f>X30+AM30+BA30+BO30+CC30+CO30+CZ30+DK30</f>
        <v>360.28</v>
      </c>
      <c r="I30" s="7">
        <f>Z30+AO30+BC30+BQ30+CE30+CQ30+DB30+DM30</f>
        <v>5</v>
      </c>
      <c r="J30" s="24">
        <f>R30+AG30+AU30+BI30+BW30+CJ30+CU30+DF30</f>
        <v>396</v>
      </c>
      <c r="K30" s="12">
        <v>83.33</v>
      </c>
      <c r="L30" s="2"/>
      <c r="M30" s="2"/>
      <c r="N30" s="2"/>
      <c r="O30" s="2"/>
      <c r="P30" s="2"/>
      <c r="Q30" s="2"/>
      <c r="R30" s="3">
        <v>200</v>
      </c>
      <c r="S30" s="3"/>
      <c r="T30" s="3"/>
      <c r="U30" s="3"/>
      <c r="V30" s="3"/>
      <c r="W30" s="13"/>
      <c r="X30" s="6">
        <f>K30+L30+M30+N30+O30+P30+Q30</f>
        <v>83.33</v>
      </c>
      <c r="Y30" s="10">
        <f>R30</f>
        <v>200</v>
      </c>
      <c r="Z30" s="3">
        <f>(S30*5)+(T30*10)+(U30*15)+(V30*10)+(W30*20)</f>
        <v>0</v>
      </c>
      <c r="AA30" s="33">
        <f>X30+Y30+Z30</f>
        <v>283.33</v>
      </c>
      <c r="AB30" s="44">
        <f>(MIN(AA$5:AA$35)/AA30)*100</f>
        <v>15.727243849927646</v>
      </c>
      <c r="AC30" s="12">
        <v>58.8</v>
      </c>
      <c r="AD30" s="2"/>
      <c r="AE30" s="2"/>
      <c r="AF30" s="2"/>
      <c r="AG30" s="3">
        <v>173</v>
      </c>
      <c r="AH30" s="3"/>
      <c r="AI30" s="3"/>
      <c r="AJ30" s="3"/>
      <c r="AK30" s="3"/>
      <c r="AL30" s="3"/>
      <c r="AM30" s="6">
        <f>AC30+AD30+AE30+AF30</f>
        <v>58.8</v>
      </c>
      <c r="AN30" s="10">
        <f>AG30</f>
        <v>173</v>
      </c>
      <c r="AO30" s="3">
        <f>(AH30*5)+(AI30*10)+(AJ30*15)+(AK30*10)+(AL30*20)</f>
        <v>0</v>
      </c>
      <c r="AP30" s="11">
        <f>AM30+AN30+AO30</f>
        <v>231.8</v>
      </c>
      <c r="AQ30" s="44">
        <f>(MIN(AP$5:AP$35)/AP30)*100</f>
        <v>17.49352890422778</v>
      </c>
      <c r="AR30" s="12">
        <v>30.45</v>
      </c>
      <c r="AS30" s="2"/>
      <c r="AT30" s="2"/>
      <c r="AU30" s="3">
        <v>4</v>
      </c>
      <c r="AV30" s="3"/>
      <c r="AW30" s="3"/>
      <c r="AX30" s="3"/>
      <c r="AY30" s="3"/>
      <c r="AZ30" s="3"/>
      <c r="BA30" s="6">
        <f>AR30+AS30+AT30</f>
        <v>30.45</v>
      </c>
      <c r="BB30" s="10">
        <f>AU30</f>
        <v>4</v>
      </c>
      <c r="BC30" s="3">
        <f>(AV30*5)+(AW30*10)+(AX30*15)+(AY30*10)+(AZ30*20)</f>
        <v>0</v>
      </c>
      <c r="BD30" s="11">
        <f>BA30+BB30+BC30</f>
        <v>34.450000000000003</v>
      </c>
      <c r="BE30" s="44">
        <f>(MIN(BD$5:BD$35)/BD30)*100</f>
        <v>75.210449927431057</v>
      </c>
      <c r="BF30" s="12">
        <v>57.65</v>
      </c>
      <c r="BG30" s="2"/>
      <c r="BH30" s="2"/>
      <c r="BI30" s="3">
        <v>6</v>
      </c>
      <c r="BJ30" s="3">
        <v>1</v>
      </c>
      <c r="BK30" s="3"/>
      <c r="BL30" s="3"/>
      <c r="BM30" s="3"/>
      <c r="BN30" s="3"/>
      <c r="BO30" s="6">
        <f>BF30+BG30+BH30</f>
        <v>57.65</v>
      </c>
      <c r="BP30" s="10">
        <f>BI30</f>
        <v>6</v>
      </c>
      <c r="BQ30" s="3">
        <f>(BJ30*5)+(BK30*10)+(BL30*15)+(BM30*10)+(BN30*20)</f>
        <v>5</v>
      </c>
      <c r="BR30" s="33">
        <f>BO30+BP30+BQ30</f>
        <v>68.650000000000006</v>
      </c>
      <c r="BS30" s="44">
        <f>(MIN(BR$5:BR$35)/BR30)*100</f>
        <v>67.283321194464662</v>
      </c>
      <c r="BT30" s="12">
        <v>130.05000000000001</v>
      </c>
      <c r="BU30" s="2"/>
      <c r="BV30" s="2"/>
      <c r="BW30" s="3">
        <v>13</v>
      </c>
      <c r="BX30" s="3"/>
      <c r="BY30" s="3"/>
      <c r="BZ30" s="3"/>
      <c r="CA30" s="3"/>
      <c r="CB30" s="3"/>
      <c r="CC30" s="6">
        <f>BT30+BU30+BV30</f>
        <v>130.05000000000001</v>
      </c>
      <c r="CD30" s="10">
        <f>BW30</f>
        <v>13</v>
      </c>
      <c r="CE30" s="3">
        <f>(BX30*5)+(BY30*10)+(BZ30*15)+(CA30*10)+(CB30*20)</f>
        <v>0</v>
      </c>
      <c r="CF30" s="11">
        <f>CC30+CD30+CE30</f>
        <v>143.05000000000001</v>
      </c>
      <c r="CG30" s="44">
        <f>(MIN(CF$5:CF$35)/CF30)*100</f>
        <v>45.501572876616564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CI30</f>
        <v>0</v>
      </c>
      <c r="CQ30" s="3">
        <f>(CK30*3)+(CL30*5)+(CM30*5)+(CN30*20)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CT30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DE30</f>
        <v>0</v>
      </c>
      <c r="DM30" s="3">
        <f>(DG30*3)+(DH30*5)+(DI30*5)+(DJ30*20)</f>
        <v>0</v>
      </c>
      <c r="DN30" s="11">
        <f>DK30+DL30+DM30</f>
        <v>0</v>
      </c>
    </row>
    <row r="31" spans="1:118" ht="15" x14ac:dyDescent="0.2">
      <c r="A31" s="14">
        <v>22</v>
      </c>
      <c r="B31" s="14">
        <v>17</v>
      </c>
      <c r="C31" s="8" t="s">
        <v>52</v>
      </c>
      <c r="D31" s="31" t="s">
        <v>32</v>
      </c>
      <c r="E31" s="30" t="s">
        <v>42</v>
      </c>
      <c r="F31" s="45">
        <f xml:space="preserve"> AB31+AQ31+BE31+BS31+CG31</f>
        <v>218.46676927357183</v>
      </c>
      <c r="G31" s="29">
        <f>H31+I31+J31</f>
        <v>531.09999999999991</v>
      </c>
      <c r="H31" s="22">
        <f>X31+AM31+BA31+BO31+CC31+CO31+CZ31+DK31</f>
        <v>369.09999999999997</v>
      </c>
      <c r="I31" s="7">
        <f>Z31+AO31+BC31+BQ31+CE31+CQ31+DB31+DM31</f>
        <v>40</v>
      </c>
      <c r="J31" s="24">
        <f>R31+AG31+AU31+BI31+BW31+CJ31+CU31+DF31</f>
        <v>122</v>
      </c>
      <c r="K31" s="12">
        <v>90</v>
      </c>
      <c r="L31" s="2"/>
      <c r="M31" s="2"/>
      <c r="N31" s="2"/>
      <c r="O31" s="2"/>
      <c r="P31" s="2"/>
      <c r="Q31" s="2"/>
      <c r="R31" s="3">
        <v>70</v>
      </c>
      <c r="S31" s="3"/>
      <c r="T31" s="3"/>
      <c r="U31" s="3"/>
      <c r="V31" s="3"/>
      <c r="W31" s="13"/>
      <c r="X31" s="6">
        <f>K31+L31+M31+N31+O31+P31+Q31</f>
        <v>90</v>
      </c>
      <c r="Y31" s="10">
        <f>R31</f>
        <v>70</v>
      </c>
      <c r="Z31" s="3">
        <f>(S31*5)+(T31*10)+(U31*15)+(V31*10)+(W31*20)</f>
        <v>0</v>
      </c>
      <c r="AA31" s="33">
        <f>X31+Y31+Z31</f>
        <v>160</v>
      </c>
      <c r="AB31" s="44">
        <f>(MIN(AA$5:AA$35)/AA31)*100</f>
        <v>27.85</v>
      </c>
      <c r="AC31" s="12">
        <v>77.91</v>
      </c>
      <c r="AD31" s="2"/>
      <c r="AE31" s="2"/>
      <c r="AF31" s="2"/>
      <c r="AG31" s="3">
        <v>2</v>
      </c>
      <c r="AH31" s="3"/>
      <c r="AI31" s="3"/>
      <c r="AJ31" s="3"/>
      <c r="AK31" s="3"/>
      <c r="AL31" s="3"/>
      <c r="AM31" s="6">
        <f>AC31+AD31+AE31+AF31</f>
        <v>77.91</v>
      </c>
      <c r="AN31" s="10">
        <f>AG31</f>
        <v>2</v>
      </c>
      <c r="AO31" s="3">
        <f>(AH31*5)+(AI31*10)+(AJ31*15)+(AK31*10)+(AL31*20)</f>
        <v>0</v>
      </c>
      <c r="AP31" s="11">
        <f>AM31+AN31+AO31</f>
        <v>79.91</v>
      </c>
      <c r="AQ31" s="44">
        <f>(MIN(AP$5:AP$35)/AP31)*100</f>
        <v>50.744587661118757</v>
      </c>
      <c r="AR31" s="12">
        <v>37.28</v>
      </c>
      <c r="AS31" s="2"/>
      <c r="AT31" s="2"/>
      <c r="AU31" s="3">
        <v>24</v>
      </c>
      <c r="AV31" s="3"/>
      <c r="AW31" s="3"/>
      <c r="AX31" s="3"/>
      <c r="AY31" s="3">
        <v>3</v>
      </c>
      <c r="AZ31" s="3"/>
      <c r="BA31" s="6">
        <f>AR31+AS31+AT31</f>
        <v>37.28</v>
      </c>
      <c r="BB31" s="10">
        <f>AU31</f>
        <v>24</v>
      </c>
      <c r="BC31" s="3">
        <f>(AV31*5)+(AW31*10)+(AX31*15)+(AY31*10)+(AZ31*20)</f>
        <v>30</v>
      </c>
      <c r="BD31" s="11">
        <f>BA31+BB31+BC31</f>
        <v>91.28</v>
      </c>
      <c r="BE31" s="44">
        <f>(MIN(BD$5:BD$35)/BD31)*100</f>
        <v>28.385188431200703</v>
      </c>
      <c r="BF31" s="12">
        <v>67.209999999999994</v>
      </c>
      <c r="BG31" s="2"/>
      <c r="BH31" s="2"/>
      <c r="BI31" s="3">
        <v>15</v>
      </c>
      <c r="BJ31" s="3"/>
      <c r="BK31" s="3"/>
      <c r="BL31" s="3"/>
      <c r="BM31" s="3"/>
      <c r="BN31" s="3"/>
      <c r="BO31" s="6">
        <f>BF31+BG31+BH31</f>
        <v>67.209999999999994</v>
      </c>
      <c r="BP31" s="10">
        <f>BI31</f>
        <v>15</v>
      </c>
      <c r="BQ31" s="3">
        <f>(BJ31*5)+(BK31*10)+(BL31*15)+(BM31*10)+(BN31*20)</f>
        <v>0</v>
      </c>
      <c r="BR31" s="33">
        <f>BO31+BP31+BQ31</f>
        <v>82.21</v>
      </c>
      <c r="BS31" s="44">
        <f>(MIN(BR$5:BR$35)/BR31)*100</f>
        <v>56.185378907675464</v>
      </c>
      <c r="BT31" s="12">
        <v>96.7</v>
      </c>
      <c r="BU31" s="2"/>
      <c r="BV31" s="2"/>
      <c r="BW31" s="3">
        <v>11</v>
      </c>
      <c r="BX31" s="3"/>
      <c r="BY31" s="3"/>
      <c r="BZ31" s="3"/>
      <c r="CA31" s="3">
        <v>1</v>
      </c>
      <c r="CB31" s="3"/>
      <c r="CC31" s="6">
        <f>BT31+BU31+BV31</f>
        <v>96.7</v>
      </c>
      <c r="CD31" s="10">
        <f>BW31</f>
        <v>11</v>
      </c>
      <c r="CE31" s="3">
        <f>(BX31*5)+(BY31*10)+(BZ31*15)+(CA31*10)+(CB31*20)</f>
        <v>10</v>
      </c>
      <c r="CF31" s="11">
        <f>CC31+CD31+CE31</f>
        <v>117.7</v>
      </c>
      <c r="CG31" s="44">
        <f>(MIN(CF$5:CF$35)/CF31)*100</f>
        <v>55.301614273576895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14">
        <v>23</v>
      </c>
      <c r="B32" s="14">
        <v>18</v>
      </c>
      <c r="C32" s="8" t="s">
        <v>61</v>
      </c>
      <c r="D32" s="31" t="s">
        <v>64</v>
      </c>
      <c r="E32" s="30" t="s">
        <v>42</v>
      </c>
      <c r="F32" s="45">
        <f xml:space="preserve"> AB32+AQ32+BE32+BS32+CG32</f>
        <v>210.6953735123559</v>
      </c>
      <c r="G32" s="29">
        <f>H32+I32+J32</f>
        <v>549.1099999999999</v>
      </c>
      <c r="H32" s="22">
        <f>X32+AM32+BA32+BO32+CC32+CO32+CZ32+DK32</f>
        <v>381.10999999999996</v>
      </c>
      <c r="I32" s="7">
        <f>Z32+AO32+BC32+BQ32+CE32+CQ32+DB32+DM32</f>
        <v>30</v>
      </c>
      <c r="J32" s="24">
        <f>R32+AG32+AU32+BI32+BW32+CJ32+CU32+DF32</f>
        <v>138</v>
      </c>
      <c r="K32" s="12">
        <v>68.930000000000007</v>
      </c>
      <c r="L32" s="2"/>
      <c r="M32" s="2"/>
      <c r="N32" s="2"/>
      <c r="O32" s="2"/>
      <c r="P32" s="2"/>
      <c r="Q32" s="2"/>
      <c r="R32" s="3">
        <v>30</v>
      </c>
      <c r="S32" s="3"/>
      <c r="T32" s="3"/>
      <c r="U32" s="3"/>
      <c r="V32" s="3"/>
      <c r="W32" s="13"/>
      <c r="X32" s="6">
        <f>K32+L32+M32+N32+O32+P32+Q32</f>
        <v>68.930000000000007</v>
      </c>
      <c r="Y32" s="10">
        <f>R32</f>
        <v>30</v>
      </c>
      <c r="Z32" s="3">
        <f>(S32*5)+(T32*10)+(U32*15)+(V32*10)+(W32*20)</f>
        <v>0</v>
      </c>
      <c r="AA32" s="33">
        <f>X32+Y32+Z32</f>
        <v>98.93</v>
      </c>
      <c r="AB32" s="44">
        <f>(MIN(AA$5:AA$35)/AA32)*100</f>
        <v>45.041948852724147</v>
      </c>
      <c r="AC32" s="12">
        <v>85.65</v>
      </c>
      <c r="AD32" s="2"/>
      <c r="AE32" s="2"/>
      <c r="AF32" s="2"/>
      <c r="AG32" s="3">
        <v>74</v>
      </c>
      <c r="AH32" s="3"/>
      <c r="AI32" s="3"/>
      <c r="AJ32" s="3"/>
      <c r="AK32" s="3"/>
      <c r="AL32" s="3"/>
      <c r="AM32" s="6">
        <f>AC32+AD32+AE32+AF32</f>
        <v>85.65</v>
      </c>
      <c r="AN32" s="10">
        <f>AG32</f>
        <v>74</v>
      </c>
      <c r="AO32" s="3">
        <f>(AH32*5)+(AI32*10)+(AJ32*15)+(AK32*10)+(AL32*20)</f>
        <v>0</v>
      </c>
      <c r="AP32" s="11">
        <f>AM32+AN32+AO32</f>
        <v>159.65</v>
      </c>
      <c r="AQ32" s="44">
        <f>(MIN(AP$5:AP$35)/AP32)*100</f>
        <v>25.399310992796742</v>
      </c>
      <c r="AR32" s="12">
        <v>43.55</v>
      </c>
      <c r="AS32" s="2"/>
      <c r="AT32" s="2"/>
      <c r="AU32" s="3">
        <v>17</v>
      </c>
      <c r="AV32" s="3"/>
      <c r="AW32" s="3"/>
      <c r="AX32" s="3"/>
      <c r="AY32" s="3">
        <v>2</v>
      </c>
      <c r="AZ32" s="3"/>
      <c r="BA32" s="6">
        <f>AR32+AS32+AT32</f>
        <v>43.55</v>
      </c>
      <c r="BB32" s="10">
        <f>AU32</f>
        <v>17</v>
      </c>
      <c r="BC32" s="3">
        <f>(AV32*5)+(AW32*10)+(AX32*15)+(AY32*10)+(AZ32*20)</f>
        <v>20</v>
      </c>
      <c r="BD32" s="11">
        <f>BA32+BB32+BC32</f>
        <v>80.55</v>
      </c>
      <c r="BE32" s="44">
        <f>(MIN(BD$5:BD$35)/BD32)*100</f>
        <v>32.166356300434515</v>
      </c>
      <c r="BF32" s="12">
        <v>77.209999999999994</v>
      </c>
      <c r="BG32" s="2"/>
      <c r="BH32" s="2"/>
      <c r="BI32" s="3">
        <v>2</v>
      </c>
      <c r="BJ32" s="3"/>
      <c r="BK32" s="3"/>
      <c r="BL32" s="3"/>
      <c r="BM32" s="3"/>
      <c r="BN32" s="3"/>
      <c r="BO32" s="6">
        <f>BF32+BG32+BH32</f>
        <v>77.209999999999994</v>
      </c>
      <c r="BP32" s="10">
        <f>BI32</f>
        <v>2</v>
      </c>
      <c r="BQ32" s="3">
        <f>(BJ32*5)+(BK32*10)+(BL32*15)+(BM32*10)+(BN32*20)</f>
        <v>0</v>
      </c>
      <c r="BR32" s="33">
        <f>BO32+BP32+BQ32</f>
        <v>79.209999999999994</v>
      </c>
      <c r="BS32" s="44">
        <f>(MIN(BR$5:BR$35)/BR32)*100</f>
        <v>58.313344274712783</v>
      </c>
      <c r="BT32" s="12">
        <v>105.77</v>
      </c>
      <c r="BU32" s="2"/>
      <c r="BV32" s="2"/>
      <c r="BW32" s="3">
        <v>15</v>
      </c>
      <c r="BX32" s="3"/>
      <c r="BY32" s="3"/>
      <c r="BZ32" s="3"/>
      <c r="CA32" s="3">
        <v>1</v>
      </c>
      <c r="CB32" s="3"/>
      <c r="CC32" s="6">
        <f>BT32+BU32+BV32</f>
        <v>105.77</v>
      </c>
      <c r="CD32" s="10">
        <f>BW32</f>
        <v>15</v>
      </c>
      <c r="CE32" s="3">
        <f>(BX32*5)+(BY32*10)+(BZ32*15)+(CA32*10)+(CB32*20)</f>
        <v>10</v>
      </c>
      <c r="CF32" s="11">
        <f>CC32+CD32+CE32</f>
        <v>130.76999999999998</v>
      </c>
      <c r="CG32" s="44">
        <f>(MIN(CF$5:CF$35)/CF32)*100</f>
        <v>49.774413091687705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CI32</f>
        <v>0</v>
      </c>
      <c r="CQ32" s="3">
        <f>(CK32*3)+(CL32*5)+(CM32*5)+(CN32*20)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CT32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DE32</f>
        <v>0</v>
      </c>
      <c r="DM32" s="3">
        <f>(DG32*3)+(DH32*5)+(DI32*5)+(DJ32*20)</f>
        <v>0</v>
      </c>
      <c r="DN32" s="11">
        <f>DK32+DL32+DM32</f>
        <v>0</v>
      </c>
    </row>
    <row r="33" spans="1:118" ht="15" x14ac:dyDescent="0.2">
      <c r="A33" s="14">
        <v>25</v>
      </c>
      <c r="B33" s="14">
        <v>19</v>
      </c>
      <c r="C33" s="8" t="s">
        <v>49</v>
      </c>
      <c r="D33" s="31" t="s">
        <v>32</v>
      </c>
      <c r="E33" s="30" t="s">
        <v>42</v>
      </c>
      <c r="F33" s="45">
        <f xml:space="preserve"> AB33+AQ33+BE33+BS33+CG33</f>
        <v>190.2433844518261</v>
      </c>
      <c r="G33" s="29">
        <f>H33+I33+J33</f>
        <v>589.72</v>
      </c>
      <c r="H33" s="22">
        <f>X33+AM33+BA33+BO33+CC33+CO33+CZ33+DK33</f>
        <v>394.72</v>
      </c>
      <c r="I33" s="7">
        <f>Z33+AO33+BC33+BQ33+CE33+CQ33+DB33+DM33</f>
        <v>50</v>
      </c>
      <c r="J33" s="24">
        <f>R33+AG33+AU33+BI33+BW33+CJ33+CU33+DF33</f>
        <v>145</v>
      </c>
      <c r="K33" s="12">
        <v>52.84</v>
      </c>
      <c r="L33" s="2"/>
      <c r="M33" s="2"/>
      <c r="N33" s="2"/>
      <c r="O33" s="2"/>
      <c r="P33" s="2"/>
      <c r="Q33" s="2"/>
      <c r="R33" s="3">
        <v>60</v>
      </c>
      <c r="S33" s="3"/>
      <c r="T33" s="3"/>
      <c r="U33" s="3"/>
      <c r="V33" s="3"/>
      <c r="W33" s="13"/>
      <c r="X33" s="6">
        <f>K33+L33+M33+N33+O33+P33+Q33</f>
        <v>52.84</v>
      </c>
      <c r="Y33" s="10">
        <f>R33</f>
        <v>60</v>
      </c>
      <c r="Z33" s="3">
        <f>(S33*5)+(T33*10)+(U33*15)+(V33*10)+(W33*20)</f>
        <v>0</v>
      </c>
      <c r="AA33" s="33">
        <f>X33+Y33+Z33</f>
        <v>112.84</v>
      </c>
      <c r="AB33" s="44">
        <f>(MIN(AA$5:AA$35)/AA33)*100</f>
        <v>39.489542715349167</v>
      </c>
      <c r="AC33" s="12">
        <v>66.53</v>
      </c>
      <c r="AD33" s="2"/>
      <c r="AE33" s="2"/>
      <c r="AF33" s="2"/>
      <c r="AG33" s="3">
        <v>16</v>
      </c>
      <c r="AH33" s="3"/>
      <c r="AI33" s="3"/>
      <c r="AJ33" s="3"/>
      <c r="AK33" s="3"/>
      <c r="AL33" s="3"/>
      <c r="AM33" s="6">
        <f>AC33+AD33+AE33+AF33</f>
        <v>66.53</v>
      </c>
      <c r="AN33" s="10">
        <f>AG33</f>
        <v>16</v>
      </c>
      <c r="AO33" s="3">
        <f>(AH33*5)+(AI33*10)+(AJ33*15)+(AK33*10)+(AL33*20)</f>
        <v>0</v>
      </c>
      <c r="AP33" s="11">
        <f>AM33+AN33+AO33</f>
        <v>82.53</v>
      </c>
      <c r="AQ33" s="44">
        <f>(MIN(AP$5:AP$35)/AP33)*100</f>
        <v>49.133648370289592</v>
      </c>
      <c r="AR33" s="12">
        <v>68.02</v>
      </c>
      <c r="AS33" s="2"/>
      <c r="AT33" s="2"/>
      <c r="AU33" s="3">
        <v>22</v>
      </c>
      <c r="AV33" s="3"/>
      <c r="AW33" s="3"/>
      <c r="AX33" s="3"/>
      <c r="AY33" s="3">
        <v>1</v>
      </c>
      <c r="AZ33" s="3"/>
      <c r="BA33" s="6">
        <f>AR33+AS33+AT33</f>
        <v>68.02</v>
      </c>
      <c r="BB33" s="10">
        <f>AU33</f>
        <v>22</v>
      </c>
      <c r="BC33" s="3">
        <f>(AV33*5)+(AW33*10)+(AX33*15)+(AY33*10)+(AZ33*20)</f>
        <v>10</v>
      </c>
      <c r="BD33" s="11">
        <f>BA33+BB33+BC33</f>
        <v>100.02</v>
      </c>
      <c r="BE33" s="44">
        <f>(MIN(BD$5:BD$35)/BD33)*100</f>
        <v>25.904819036192762</v>
      </c>
      <c r="BF33" s="12">
        <v>79.11</v>
      </c>
      <c r="BG33" s="2"/>
      <c r="BH33" s="2"/>
      <c r="BI33" s="3">
        <v>22</v>
      </c>
      <c r="BJ33" s="3"/>
      <c r="BK33" s="3"/>
      <c r="BL33" s="3"/>
      <c r="BM33" s="3">
        <v>2</v>
      </c>
      <c r="BN33" s="3"/>
      <c r="BO33" s="6">
        <f>BF33+BG33+BH33</f>
        <v>79.11</v>
      </c>
      <c r="BP33" s="10">
        <f>BI33</f>
        <v>22</v>
      </c>
      <c r="BQ33" s="3">
        <f>(BJ33*5)+(BK33*10)+(BL33*15)+(BM33*10)+(BN33*20)</f>
        <v>20</v>
      </c>
      <c r="BR33" s="33">
        <f>BO33+BP33+BQ33</f>
        <v>121.11</v>
      </c>
      <c r="BS33" s="44">
        <f>(MIN(BR$5:BR$35)/BR33)*100</f>
        <v>38.138882008091819</v>
      </c>
      <c r="BT33" s="12">
        <v>128.22</v>
      </c>
      <c r="BU33" s="2"/>
      <c r="BV33" s="2"/>
      <c r="BW33" s="3">
        <v>25</v>
      </c>
      <c r="BX33" s="3">
        <v>1</v>
      </c>
      <c r="BY33" s="3"/>
      <c r="BZ33" s="3">
        <v>1</v>
      </c>
      <c r="CA33" s="3"/>
      <c r="CB33" s="3"/>
      <c r="CC33" s="6">
        <f>BT33+BU33+BV33</f>
        <v>128.22</v>
      </c>
      <c r="CD33" s="10">
        <f>BW33</f>
        <v>25</v>
      </c>
      <c r="CE33" s="3">
        <f>(BX33*5)+(BY33*10)+(BZ33*15)+(CA33*10)+(CB33*20)</f>
        <v>20</v>
      </c>
      <c r="CF33" s="11">
        <f>CC33+CD33+CE33</f>
        <v>173.22</v>
      </c>
      <c r="CG33" s="44">
        <f>(MIN(CF$5:CF$35)/CF33)*100</f>
        <v>37.576492321902784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CI33</f>
        <v>0</v>
      </c>
      <c r="CQ33" s="3">
        <f>(CK33*3)+(CL33*5)+(CM33*5)+(CN33*20)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CT33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DE33</f>
        <v>0</v>
      </c>
      <c r="DM33" s="3">
        <f>(DG33*3)+(DH33*5)+(DI33*5)+(DJ33*20)</f>
        <v>0</v>
      </c>
      <c r="DN33" s="11">
        <f>DK33+DL33+DM33</f>
        <v>0</v>
      </c>
    </row>
    <row r="34" spans="1:118" ht="15" x14ac:dyDescent="0.2">
      <c r="A34" s="49"/>
      <c r="B34" s="49"/>
      <c r="C34" s="8"/>
      <c r="D34" s="31"/>
      <c r="E34" s="30"/>
      <c r="F34" s="45"/>
      <c r="G34" s="50"/>
      <c r="H34" s="2"/>
      <c r="I34" s="3"/>
      <c r="J34" s="3"/>
      <c r="K34" s="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3"/>
      <c r="X34" s="2"/>
      <c r="Y34" s="10"/>
      <c r="Z34" s="3"/>
      <c r="AA34" s="50"/>
      <c r="AB34" s="44"/>
      <c r="AC34" s="2"/>
      <c r="AD34" s="2"/>
      <c r="AE34" s="2"/>
      <c r="AF34" s="2"/>
      <c r="AG34" s="3"/>
      <c r="AH34" s="3"/>
      <c r="AI34" s="3"/>
      <c r="AJ34" s="3"/>
      <c r="AK34" s="3"/>
      <c r="AL34" s="3"/>
      <c r="AM34" s="2"/>
      <c r="AN34" s="10"/>
      <c r="AO34" s="3"/>
      <c r="AP34" s="51"/>
      <c r="AQ34" s="44"/>
      <c r="AR34" s="2"/>
      <c r="AS34" s="2"/>
      <c r="AT34" s="2"/>
      <c r="AU34" s="3"/>
      <c r="AV34" s="3"/>
      <c r="AW34" s="3"/>
      <c r="AX34" s="3"/>
      <c r="AY34" s="3"/>
      <c r="AZ34" s="3"/>
      <c r="BA34" s="2"/>
      <c r="BB34" s="10"/>
      <c r="BC34" s="3"/>
      <c r="BD34" s="51"/>
      <c r="BE34" s="44"/>
      <c r="BF34" s="2"/>
      <c r="BG34" s="2"/>
      <c r="BH34" s="2"/>
      <c r="BI34" s="3"/>
      <c r="BJ34" s="3"/>
      <c r="BK34" s="3"/>
      <c r="BL34" s="3"/>
      <c r="BM34" s="3"/>
      <c r="BN34" s="3"/>
      <c r="BO34" s="2"/>
      <c r="BP34" s="10"/>
      <c r="BQ34" s="3"/>
      <c r="BR34" s="50"/>
      <c r="BS34" s="44"/>
      <c r="BT34" s="2"/>
      <c r="BU34" s="2"/>
      <c r="BV34" s="2"/>
      <c r="BW34" s="3"/>
      <c r="BX34" s="3"/>
      <c r="BY34" s="3"/>
      <c r="BZ34" s="3"/>
      <c r="CA34" s="3"/>
      <c r="CB34" s="3"/>
      <c r="CC34" s="2"/>
      <c r="CD34" s="10"/>
      <c r="CE34" s="3"/>
      <c r="CF34" s="51"/>
      <c r="CG34" s="44"/>
      <c r="CH34" s="2"/>
      <c r="CI34" s="2"/>
      <c r="CJ34" s="3"/>
      <c r="CK34" s="3"/>
      <c r="CL34" s="3"/>
      <c r="CM34" s="3"/>
      <c r="CN34" s="3"/>
      <c r="CO34" s="2"/>
      <c r="CP34" s="10"/>
      <c r="CQ34" s="3"/>
      <c r="CR34" s="51"/>
      <c r="CS34" s="2"/>
      <c r="CT34" s="2"/>
      <c r="CU34" s="3"/>
      <c r="CV34" s="3"/>
      <c r="CW34" s="3"/>
      <c r="CX34" s="3"/>
      <c r="CY34" s="3"/>
      <c r="CZ34" s="2"/>
      <c r="DA34" s="10"/>
      <c r="DB34" s="3"/>
      <c r="DC34" s="51"/>
      <c r="DD34" s="2"/>
      <c r="DE34" s="2"/>
      <c r="DF34" s="3"/>
      <c r="DG34" s="3"/>
      <c r="DH34" s="3"/>
      <c r="DI34" s="3"/>
      <c r="DJ34" s="3"/>
      <c r="DK34" s="2"/>
      <c r="DL34" s="10"/>
      <c r="DM34" s="3"/>
      <c r="DN34" s="51"/>
    </row>
    <row r="35" spans="1:118" ht="15" x14ac:dyDescent="0.2">
      <c r="A35" s="49"/>
      <c r="B35" s="49"/>
      <c r="C35" s="52" t="s">
        <v>65</v>
      </c>
      <c r="D35" s="31"/>
      <c r="E35" s="30"/>
      <c r="F35" s="45"/>
      <c r="G35" s="50"/>
      <c r="H35" s="2"/>
      <c r="I35" s="3"/>
      <c r="J35" s="3"/>
      <c r="K35" s="2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3"/>
      <c r="X35" s="2"/>
      <c r="Y35" s="10"/>
      <c r="Z35" s="3"/>
      <c r="AA35" s="50"/>
      <c r="AB35" s="44"/>
      <c r="AC35" s="2"/>
      <c r="AD35" s="2"/>
      <c r="AE35" s="2"/>
      <c r="AF35" s="2"/>
      <c r="AG35" s="3"/>
      <c r="AH35" s="3"/>
      <c r="AI35" s="3"/>
      <c r="AJ35" s="3"/>
      <c r="AK35" s="3"/>
      <c r="AL35" s="3"/>
      <c r="AM35" s="2"/>
      <c r="AN35" s="10"/>
      <c r="AO35" s="3"/>
      <c r="AP35" s="51"/>
      <c r="AQ35" s="44"/>
      <c r="AR35" s="2"/>
      <c r="AS35" s="2"/>
      <c r="AT35" s="2"/>
      <c r="AU35" s="3"/>
      <c r="AV35" s="3"/>
      <c r="AW35" s="3"/>
      <c r="AX35" s="3"/>
      <c r="AY35" s="3"/>
      <c r="AZ35" s="3"/>
      <c r="BA35" s="2"/>
      <c r="BB35" s="10"/>
      <c r="BC35" s="3"/>
      <c r="BD35" s="51"/>
      <c r="BE35" s="44"/>
      <c r="BF35" s="2"/>
      <c r="BG35" s="2"/>
      <c r="BH35" s="2"/>
      <c r="BI35" s="3"/>
      <c r="BJ35" s="3"/>
      <c r="BK35" s="3"/>
      <c r="BL35" s="3"/>
      <c r="BM35" s="3"/>
      <c r="BN35" s="3"/>
      <c r="BO35" s="2"/>
      <c r="BP35" s="10"/>
      <c r="BQ35" s="3"/>
      <c r="BR35" s="50"/>
      <c r="BS35" s="44"/>
      <c r="BT35" s="2"/>
      <c r="BU35" s="2"/>
      <c r="BV35" s="2"/>
      <c r="BW35" s="3"/>
      <c r="BX35" s="3"/>
      <c r="BY35" s="3"/>
      <c r="BZ35" s="3"/>
      <c r="CA35" s="3"/>
      <c r="CB35" s="3"/>
      <c r="CC35" s="2"/>
      <c r="CD35" s="10"/>
      <c r="CE35" s="3"/>
      <c r="CF35" s="51"/>
      <c r="CG35" s="44"/>
      <c r="CH35" s="2"/>
      <c r="CI35" s="2"/>
      <c r="CJ35" s="3"/>
      <c r="CK35" s="3"/>
      <c r="CL35" s="3"/>
      <c r="CM35" s="3"/>
      <c r="CN35" s="3"/>
      <c r="CO35" s="2"/>
      <c r="CP35" s="10"/>
      <c r="CQ35" s="3"/>
      <c r="CR35" s="51"/>
      <c r="CS35" s="2"/>
      <c r="CT35" s="2"/>
      <c r="CU35" s="3"/>
      <c r="CV35" s="3"/>
      <c r="CW35" s="3"/>
      <c r="CX35" s="3"/>
      <c r="CY35" s="3"/>
      <c r="CZ35" s="2"/>
      <c r="DA35" s="10"/>
      <c r="DB35" s="3"/>
      <c r="DC35" s="51"/>
      <c r="DD35" s="2"/>
      <c r="DE35" s="2"/>
      <c r="DF35" s="3"/>
      <c r="DG35" s="3"/>
      <c r="DH35" s="3"/>
      <c r="DI35" s="3"/>
      <c r="DJ35" s="3"/>
      <c r="DK35" s="2"/>
      <c r="DL35" s="10"/>
      <c r="DM35" s="3"/>
      <c r="DN35" s="51"/>
    </row>
    <row r="36" spans="1:118" ht="15" x14ac:dyDescent="0.2">
      <c r="A36" s="14">
        <v>14</v>
      </c>
      <c r="B36" s="14">
        <v>1</v>
      </c>
      <c r="C36" s="8" t="s">
        <v>67</v>
      </c>
      <c r="D36" s="31" t="s">
        <v>32</v>
      </c>
      <c r="E36" s="30" t="s">
        <v>66</v>
      </c>
      <c r="F36" s="45">
        <f xml:space="preserve"> AB36+AQ36+BE36+BS36+CG36</f>
        <v>280.16920885021909</v>
      </c>
      <c r="G36" s="29">
        <f>H36+I36+J36</f>
        <v>427.53</v>
      </c>
      <c r="H36" s="22">
        <f>X36+AM36+BA36+BO36+CC36+CO36+CZ36+DK36</f>
        <v>265.52999999999997</v>
      </c>
      <c r="I36" s="7">
        <f>Z36+AO36+BC36+BQ36+CE36+CQ36+DB36+DM36</f>
        <v>30</v>
      </c>
      <c r="J36" s="24">
        <f>R36+AG36+AU36+BI36+BW36+CJ36+CU36+DF36</f>
        <v>132</v>
      </c>
      <c r="K36" s="12">
        <v>59.73</v>
      </c>
      <c r="L36" s="2"/>
      <c r="M36" s="2"/>
      <c r="N36" s="2"/>
      <c r="O36" s="2"/>
      <c r="P36" s="2"/>
      <c r="Q36" s="2"/>
      <c r="R36" s="3">
        <v>50</v>
      </c>
      <c r="S36" s="3"/>
      <c r="T36" s="3"/>
      <c r="U36" s="3"/>
      <c r="V36" s="3"/>
      <c r="W36" s="13"/>
      <c r="X36" s="6">
        <f>K36+L36+M36+N36+O36+P36+Q36</f>
        <v>59.73</v>
      </c>
      <c r="Y36" s="10">
        <f>R36</f>
        <v>50</v>
      </c>
      <c r="Z36" s="3">
        <f>(S36*5)+(T36*10)+(U36*15)+(V36*10)+(W36*20)</f>
        <v>0</v>
      </c>
      <c r="AA36" s="33">
        <f>X36+Y36+Z36</f>
        <v>109.72999999999999</v>
      </c>
      <c r="AB36" s="44">
        <f>(MIN(AA$5:AA$35)/AA36)*100</f>
        <v>40.608766973480364</v>
      </c>
      <c r="AC36" s="12">
        <v>59.69</v>
      </c>
      <c r="AD36" s="2"/>
      <c r="AE36" s="2"/>
      <c r="AF36" s="2"/>
      <c r="AG36" s="3">
        <v>8</v>
      </c>
      <c r="AH36" s="3"/>
      <c r="AI36" s="3"/>
      <c r="AJ36" s="3"/>
      <c r="AK36" s="3"/>
      <c r="AL36" s="3"/>
      <c r="AM36" s="6">
        <f>AC36+AD36+AE36+AF36</f>
        <v>59.69</v>
      </c>
      <c r="AN36" s="10">
        <f>AG36</f>
        <v>8</v>
      </c>
      <c r="AO36" s="3">
        <f>(AH36*5)+(AI36*10)+(AJ36*15)+(AK36*10)+(AL36*20)</f>
        <v>0</v>
      </c>
      <c r="AP36" s="11">
        <f>AM36+AN36+AO36</f>
        <v>67.69</v>
      </c>
      <c r="AQ36" s="44">
        <f>(MIN(AP$5:AP$35)/AP36)*100</f>
        <v>59.905451322204165</v>
      </c>
      <c r="AR36" s="12">
        <v>30</v>
      </c>
      <c r="AS36" s="2"/>
      <c r="AT36" s="2"/>
      <c r="AU36" s="3">
        <v>52</v>
      </c>
      <c r="AV36" s="3"/>
      <c r="AW36" s="3"/>
      <c r="AX36" s="3"/>
      <c r="AY36" s="3">
        <v>2</v>
      </c>
      <c r="AZ36" s="3"/>
      <c r="BA36" s="6">
        <f>AR36+AS36+AT36</f>
        <v>30</v>
      </c>
      <c r="BB36" s="10">
        <f>AU36</f>
        <v>52</v>
      </c>
      <c r="BC36" s="3">
        <f>(AV36*5)+(AW36*10)+(AX36*15)+(AY36*10)+(AZ36*20)</f>
        <v>20</v>
      </c>
      <c r="BD36" s="11">
        <f>BA36+BB36+BC36</f>
        <v>102</v>
      </c>
      <c r="BE36" s="44">
        <f>(MIN(BD$5:BD$35)/BD36)*100</f>
        <v>25.401960784313726</v>
      </c>
      <c r="BF36" s="12">
        <v>50.54</v>
      </c>
      <c r="BG36" s="2"/>
      <c r="BH36" s="2"/>
      <c r="BI36" s="3">
        <v>4</v>
      </c>
      <c r="BJ36" s="3"/>
      <c r="BK36" s="3"/>
      <c r="BL36" s="3"/>
      <c r="BM36" s="3"/>
      <c r="BN36" s="3"/>
      <c r="BO36" s="6">
        <f>BF36+BG36+BH36</f>
        <v>50.54</v>
      </c>
      <c r="BP36" s="10">
        <f>BI36</f>
        <v>4</v>
      </c>
      <c r="BQ36" s="3">
        <f>(BJ36*5)+(BK36*10)+(BL36*15)+(BM36*10)+(BN36*20)</f>
        <v>0</v>
      </c>
      <c r="BR36" s="33">
        <f>BO36+BP36+BQ36</f>
        <v>54.54</v>
      </c>
      <c r="BS36" s="44">
        <f>(MIN(BR$5:BR$35)/BR36)*100</f>
        <v>84.69013568023469</v>
      </c>
      <c r="BT36" s="12">
        <v>65.569999999999993</v>
      </c>
      <c r="BU36" s="2"/>
      <c r="BV36" s="2"/>
      <c r="BW36" s="3">
        <v>18</v>
      </c>
      <c r="BX36" s="3"/>
      <c r="BY36" s="3"/>
      <c r="BZ36" s="3"/>
      <c r="CA36" s="3">
        <v>1</v>
      </c>
      <c r="CB36" s="3"/>
      <c r="CC36" s="6">
        <f>BT36+BU36+BV36</f>
        <v>65.569999999999993</v>
      </c>
      <c r="CD36" s="10">
        <f>BW36</f>
        <v>18</v>
      </c>
      <c r="CE36" s="3">
        <f>(BX36*5)+(BY36*10)+(BZ36*15)+(CA36*10)+(CB36*20)</f>
        <v>10</v>
      </c>
      <c r="CF36" s="11">
        <f>CC36+CD36+CE36</f>
        <v>93.57</v>
      </c>
      <c r="CG36" s="44">
        <f>(MIN(CF$5:CF$35)/CF36)*100</f>
        <v>69.562894089986116</v>
      </c>
      <c r="CH36" s="12"/>
      <c r="CI36" s="2"/>
      <c r="CJ36" s="3"/>
      <c r="CK36" s="3"/>
      <c r="CL36" s="3"/>
      <c r="CM36" s="3"/>
      <c r="CN36" s="3"/>
      <c r="CO36" s="6">
        <f>CH36+CI36</f>
        <v>0</v>
      </c>
      <c r="CP36" s="10">
        <f>CI36</f>
        <v>0</v>
      </c>
      <c r="CQ36" s="3">
        <f>(CK36*3)+(CL36*5)+(CM36*5)+(CN36*20)</f>
        <v>0</v>
      </c>
      <c r="CR36" s="11">
        <f>CO36+CP36+CQ36</f>
        <v>0</v>
      </c>
      <c r="CS36" s="12"/>
      <c r="CT36" s="2"/>
      <c r="CU36" s="3"/>
      <c r="CV36" s="3"/>
      <c r="CW36" s="3"/>
      <c r="CX36" s="3"/>
      <c r="CY36" s="3"/>
      <c r="CZ36" s="6">
        <f>CS36+CT36</f>
        <v>0</v>
      </c>
      <c r="DA36" s="10">
        <f>CT36</f>
        <v>0</v>
      </c>
      <c r="DB36" s="3">
        <f>(CV36*3)+(CW36*5)+(CX36*5)+(CY36*20)</f>
        <v>0</v>
      </c>
      <c r="DC36" s="11">
        <f>CZ36+DA36+DB36</f>
        <v>0</v>
      </c>
      <c r="DD36" s="12"/>
      <c r="DE36" s="2"/>
      <c r="DF36" s="3"/>
      <c r="DG36" s="3"/>
      <c r="DH36" s="3"/>
      <c r="DI36" s="3"/>
      <c r="DJ36" s="3"/>
      <c r="DK36" s="6">
        <f>DD36+DE36</f>
        <v>0</v>
      </c>
      <c r="DL36" s="10">
        <f>DE36</f>
        <v>0</v>
      </c>
      <c r="DM36" s="3">
        <f>(DG36*3)+(DH36*5)+(DI36*5)+(DJ36*20)</f>
        <v>0</v>
      </c>
      <c r="DN36" s="11">
        <f>DK36+DL36+DM36</f>
        <v>0</v>
      </c>
    </row>
    <row r="37" spans="1:118" ht="15" x14ac:dyDescent="0.2">
      <c r="A37" s="14">
        <v>18</v>
      </c>
      <c r="B37" s="14">
        <v>2</v>
      </c>
      <c r="C37" s="8" t="s">
        <v>63</v>
      </c>
      <c r="D37" s="30" t="s">
        <v>64</v>
      </c>
      <c r="E37" s="30" t="s">
        <v>66</v>
      </c>
      <c r="F37" s="45">
        <f xml:space="preserve"> AB37+AQ37+BE37+BS37+CG37</f>
        <v>257.90850314153334</v>
      </c>
      <c r="G37" s="29">
        <f>H37+I37+J37</f>
        <v>493.13</v>
      </c>
      <c r="H37" s="22">
        <f>X37+AM37+BA37+BO37+CC37+CO37+CZ37+DK37</f>
        <v>337.13</v>
      </c>
      <c r="I37" s="7">
        <f>Z37+AO37+BC37+BQ37+CE37+CQ37+DB37+DM37</f>
        <v>0</v>
      </c>
      <c r="J37" s="32">
        <f>R37+AG37+AU37+BI37+BW37+CJ37+CU37+DF37</f>
        <v>156</v>
      </c>
      <c r="K37" s="12">
        <v>66.58</v>
      </c>
      <c r="L37" s="2"/>
      <c r="M37" s="2"/>
      <c r="N37" s="2"/>
      <c r="O37" s="2"/>
      <c r="P37" s="2"/>
      <c r="Q37" s="2"/>
      <c r="R37" s="3">
        <v>120</v>
      </c>
      <c r="S37" s="3"/>
      <c r="T37" s="3"/>
      <c r="U37" s="3"/>
      <c r="V37" s="3"/>
      <c r="W37" s="13"/>
      <c r="X37" s="6">
        <f>K37+L37+M37+N37+O37+P37+Q37</f>
        <v>66.58</v>
      </c>
      <c r="Y37" s="10">
        <f>R37</f>
        <v>120</v>
      </c>
      <c r="Z37" s="3">
        <f>(S37*5)+(T37*10)+(U37*15)+(V37*10)+(W37*20)</f>
        <v>0</v>
      </c>
      <c r="AA37" s="33">
        <f>X37+Y37+Z37</f>
        <v>186.57999999999998</v>
      </c>
      <c r="AB37" s="44">
        <f>(MIN(AA$5:AA$35)/AA37)*100</f>
        <v>23.882516882838463</v>
      </c>
      <c r="AC37" s="12">
        <v>54.74</v>
      </c>
      <c r="AD37" s="2"/>
      <c r="AE37" s="2"/>
      <c r="AF37" s="2"/>
      <c r="AG37" s="3">
        <v>13</v>
      </c>
      <c r="AH37" s="3"/>
      <c r="AI37" s="3"/>
      <c r="AJ37" s="3"/>
      <c r="AK37" s="3"/>
      <c r="AL37" s="3"/>
      <c r="AM37" s="6">
        <f>AC37+AD37+AE37+AF37</f>
        <v>54.74</v>
      </c>
      <c r="AN37" s="10">
        <f>AG37</f>
        <v>13</v>
      </c>
      <c r="AO37" s="3">
        <f>(AH37*5)+(AI37*10)+(AJ37*15)+(AK37*10)+(AL37*20)</f>
        <v>0</v>
      </c>
      <c r="AP37" s="11">
        <f>AM37+AN37+AO37</f>
        <v>67.740000000000009</v>
      </c>
      <c r="AQ37" s="44">
        <f>(MIN(AP$5:AP$35)/AP37)*100</f>
        <v>59.86123413049895</v>
      </c>
      <c r="AR37" s="12">
        <v>39.57</v>
      </c>
      <c r="AS37" s="2"/>
      <c r="AT37" s="2"/>
      <c r="AU37" s="3">
        <v>8</v>
      </c>
      <c r="AV37" s="3"/>
      <c r="AW37" s="3"/>
      <c r="AX37" s="3"/>
      <c r="AY37" s="3"/>
      <c r="AZ37" s="3"/>
      <c r="BA37" s="6">
        <f>AR37+AS37+AT37</f>
        <v>39.57</v>
      </c>
      <c r="BB37" s="10">
        <f>AU37</f>
        <v>8</v>
      </c>
      <c r="BC37" s="3">
        <f>(AV37*5)+(AW37*10)+(AX37*15)+(AY37*10)+(AZ37*20)</f>
        <v>0</v>
      </c>
      <c r="BD37" s="11">
        <f>BA37+BB37+BC37</f>
        <v>47.57</v>
      </c>
      <c r="BE37" s="44">
        <f>(MIN(BD$5:BD$35)/BD37)*100</f>
        <v>54.467101114147574</v>
      </c>
      <c r="BF37" s="12">
        <v>68.95</v>
      </c>
      <c r="BG37" s="2"/>
      <c r="BH37" s="2"/>
      <c r="BI37" s="3">
        <v>1</v>
      </c>
      <c r="BJ37" s="3"/>
      <c r="BK37" s="3"/>
      <c r="BL37" s="3"/>
      <c r="BM37" s="3"/>
      <c r="BN37" s="3"/>
      <c r="BO37" s="6">
        <f>BF37+BG37+BH37</f>
        <v>68.95</v>
      </c>
      <c r="BP37" s="10">
        <f>BI37</f>
        <v>1</v>
      </c>
      <c r="BQ37" s="3">
        <f>(BJ37*5)+(BK37*10)+(BL37*15)+(BM37*10)+(BN37*20)</f>
        <v>0</v>
      </c>
      <c r="BR37" s="33">
        <f>BO37+BP37+BQ37</f>
        <v>69.95</v>
      </c>
      <c r="BS37" s="44">
        <f>(MIN(BR$5:BR$35)/BR37)*100</f>
        <v>66.032880629020724</v>
      </c>
      <c r="BT37" s="12">
        <v>107.29</v>
      </c>
      <c r="BU37" s="2"/>
      <c r="BV37" s="2"/>
      <c r="BW37" s="3">
        <v>14</v>
      </c>
      <c r="BX37" s="3"/>
      <c r="BY37" s="3"/>
      <c r="BZ37" s="3"/>
      <c r="CA37" s="3"/>
      <c r="CB37" s="3"/>
      <c r="CC37" s="6">
        <f>BT37+BU37+BV37</f>
        <v>107.29</v>
      </c>
      <c r="CD37" s="10">
        <f>BW37</f>
        <v>14</v>
      </c>
      <c r="CE37" s="3">
        <f>(BX37*5)+(BY37*10)+(BZ37*15)+(CA37*10)+(CB37*20)</f>
        <v>0</v>
      </c>
      <c r="CF37" s="11">
        <f>CC37+CD37+CE37</f>
        <v>121.29</v>
      </c>
      <c r="CG37" s="44">
        <f>(MIN(CF$5:CF$35)/CF37)*100</f>
        <v>53.664770385027616</v>
      </c>
      <c r="CH37" s="12"/>
      <c r="CI37" s="2"/>
      <c r="CJ37" s="3"/>
      <c r="CK37" s="3"/>
      <c r="CL37" s="3"/>
      <c r="CM37" s="3"/>
      <c r="CN37" s="3"/>
      <c r="CO37" s="6">
        <f>CH37+CI37</f>
        <v>0</v>
      </c>
      <c r="CP37" s="10">
        <f>CI37</f>
        <v>0</v>
      </c>
      <c r="CQ37" s="3">
        <f>(CK37*3)+(CL37*5)+(CM37*5)+(CN37*20)</f>
        <v>0</v>
      </c>
      <c r="CR37" s="11">
        <f>CO37+CP37+CQ37</f>
        <v>0</v>
      </c>
      <c r="CS37" s="12"/>
      <c r="CT37" s="2"/>
      <c r="CU37" s="3"/>
      <c r="CV37" s="3"/>
      <c r="CW37" s="3"/>
      <c r="CX37" s="3"/>
      <c r="CY37" s="3"/>
      <c r="CZ37" s="6">
        <f>CS37+CT37</f>
        <v>0</v>
      </c>
      <c r="DA37" s="10">
        <f>CT37</f>
        <v>0</v>
      </c>
      <c r="DB37" s="3">
        <f>(CV37*3)+(CW37*5)+(CX37*5)+(CY37*20)</f>
        <v>0</v>
      </c>
      <c r="DC37" s="11">
        <f>CZ37+DA37+DB37</f>
        <v>0</v>
      </c>
      <c r="DD37" s="12"/>
      <c r="DE37" s="2"/>
      <c r="DF37" s="3"/>
      <c r="DG37" s="3"/>
      <c r="DH37" s="3"/>
      <c r="DI37" s="3"/>
      <c r="DJ37" s="3"/>
      <c r="DK37" s="6">
        <f>DD37+DE37</f>
        <v>0</v>
      </c>
      <c r="DL37" s="10">
        <f>DE37</f>
        <v>0</v>
      </c>
      <c r="DM37" s="3">
        <f>(DG37*3)+(DH37*5)+(DI37*5)+(DJ37*20)</f>
        <v>0</v>
      </c>
      <c r="DN37" s="11">
        <f>DK37+DL37+DM37</f>
        <v>0</v>
      </c>
    </row>
    <row r="38" spans="1:118" ht="15" x14ac:dyDescent="0.2">
      <c r="A38" s="49"/>
      <c r="B38" s="49"/>
      <c r="C38" s="52"/>
      <c r="D38" s="30"/>
      <c r="E38" s="30"/>
      <c r="F38" s="45"/>
      <c r="G38" s="50"/>
      <c r="H38" s="2"/>
      <c r="I38" s="3"/>
      <c r="J38" s="3"/>
      <c r="K38" s="2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3"/>
      <c r="X38" s="2"/>
      <c r="Y38" s="10"/>
      <c r="Z38" s="3"/>
      <c r="AA38" s="51"/>
      <c r="AB38" s="44"/>
      <c r="AC38" s="2"/>
      <c r="AD38" s="2"/>
      <c r="AE38" s="2"/>
      <c r="AF38" s="2"/>
      <c r="AG38" s="3"/>
      <c r="AH38" s="3"/>
      <c r="AI38" s="3"/>
      <c r="AJ38" s="3"/>
      <c r="AK38" s="3"/>
      <c r="AL38" s="3"/>
      <c r="AM38" s="2"/>
      <c r="AN38" s="10"/>
      <c r="AO38" s="3"/>
      <c r="AP38" s="51"/>
      <c r="AQ38" s="44"/>
      <c r="AR38" s="2"/>
      <c r="AS38" s="2"/>
      <c r="AT38" s="2"/>
      <c r="AU38" s="3"/>
      <c r="AV38" s="3"/>
      <c r="AW38" s="3"/>
      <c r="AX38" s="3"/>
      <c r="AY38" s="3"/>
      <c r="AZ38" s="3"/>
      <c r="BA38" s="2"/>
      <c r="BB38" s="10"/>
      <c r="BC38" s="3"/>
      <c r="BD38" s="51"/>
      <c r="BE38" s="44"/>
      <c r="BF38" s="2"/>
      <c r="BG38" s="2"/>
      <c r="BH38" s="2"/>
      <c r="BI38" s="3"/>
      <c r="BJ38" s="3"/>
      <c r="BK38" s="3"/>
      <c r="BL38" s="3"/>
      <c r="BM38" s="3"/>
      <c r="BN38" s="3"/>
      <c r="BO38" s="2"/>
      <c r="BP38" s="10"/>
      <c r="BQ38" s="3"/>
      <c r="BR38" s="51"/>
      <c r="BS38" s="44"/>
      <c r="BT38" s="2"/>
      <c r="BU38" s="2"/>
      <c r="BV38" s="2"/>
      <c r="BW38" s="3"/>
      <c r="BX38" s="3"/>
      <c r="BY38" s="3"/>
      <c r="BZ38" s="3"/>
      <c r="CA38" s="3"/>
      <c r="CB38" s="3"/>
      <c r="CC38" s="2"/>
      <c r="CD38" s="10"/>
      <c r="CE38" s="3"/>
      <c r="CF38" s="51"/>
      <c r="CG38" s="44"/>
      <c r="CH38" s="2"/>
      <c r="CI38" s="2"/>
      <c r="CJ38" s="3"/>
      <c r="CK38" s="3"/>
      <c r="CL38" s="3"/>
      <c r="CM38" s="3"/>
      <c r="CN38" s="3"/>
      <c r="CO38" s="2"/>
      <c r="CP38" s="10"/>
      <c r="CQ38" s="3"/>
      <c r="CR38" s="51"/>
      <c r="CS38" s="2"/>
      <c r="CT38" s="2"/>
      <c r="CU38" s="3"/>
      <c r="CV38" s="3"/>
      <c r="CW38" s="3"/>
      <c r="CX38" s="3"/>
      <c r="CY38" s="3"/>
      <c r="CZ38" s="2"/>
      <c r="DA38" s="10"/>
      <c r="DB38" s="3"/>
      <c r="DC38" s="51"/>
      <c r="DD38" s="2"/>
      <c r="DE38" s="2"/>
      <c r="DF38" s="3"/>
      <c r="DG38" s="3"/>
      <c r="DH38" s="3"/>
      <c r="DI38" s="3"/>
      <c r="DJ38" s="3"/>
      <c r="DK38" s="2"/>
      <c r="DL38" s="10"/>
      <c r="DM38" s="3"/>
      <c r="DN38" s="51"/>
    </row>
    <row r="39" spans="1:118" ht="15" x14ac:dyDescent="0.2">
      <c r="A39" s="49"/>
      <c r="B39" s="49"/>
      <c r="C39" s="8"/>
      <c r="D39" s="31"/>
      <c r="E39" s="30"/>
      <c r="F39" s="45"/>
      <c r="G39" s="50"/>
      <c r="H39" s="2"/>
      <c r="I39" s="3"/>
      <c r="J39" s="3"/>
      <c r="K39" s="2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2"/>
      <c r="Y39" s="10"/>
      <c r="Z39" s="3"/>
      <c r="AA39" s="50"/>
      <c r="AB39" s="44"/>
      <c r="AC39" s="2"/>
      <c r="AD39" s="2"/>
      <c r="AE39" s="2"/>
      <c r="AF39" s="2"/>
      <c r="AG39" s="3"/>
      <c r="AH39" s="3"/>
      <c r="AI39" s="3"/>
      <c r="AJ39" s="3"/>
      <c r="AK39" s="3"/>
      <c r="AL39" s="3"/>
      <c r="AM39" s="2"/>
      <c r="AN39" s="10"/>
      <c r="AO39" s="3"/>
      <c r="AP39" s="51"/>
      <c r="AQ39" s="44"/>
      <c r="AR39" s="2"/>
      <c r="AS39" s="2"/>
      <c r="AT39" s="2"/>
      <c r="AU39" s="3"/>
      <c r="AV39" s="3"/>
      <c r="AW39" s="3"/>
      <c r="AX39" s="3"/>
      <c r="AY39" s="3"/>
      <c r="AZ39" s="3"/>
      <c r="BA39" s="2"/>
      <c r="BB39" s="10"/>
      <c r="BC39" s="3"/>
      <c r="BD39" s="51"/>
      <c r="BE39" s="44"/>
      <c r="BF39" s="2"/>
      <c r="BG39" s="2"/>
      <c r="BH39" s="2"/>
      <c r="BI39" s="3"/>
      <c r="BJ39" s="3"/>
      <c r="BK39" s="3"/>
      <c r="BL39" s="3"/>
      <c r="BM39" s="3"/>
      <c r="BN39" s="3"/>
      <c r="BO39" s="2"/>
      <c r="BP39" s="10"/>
      <c r="BQ39" s="3"/>
      <c r="BR39" s="50"/>
      <c r="BS39" s="44"/>
      <c r="BT39" s="2"/>
      <c r="BU39" s="2"/>
      <c r="BV39" s="2"/>
      <c r="BW39" s="3"/>
      <c r="BX39" s="3"/>
      <c r="BY39" s="3"/>
      <c r="BZ39" s="3"/>
      <c r="CA39" s="3"/>
      <c r="CB39" s="3"/>
      <c r="CC39" s="2"/>
      <c r="CD39" s="10"/>
      <c r="CE39" s="3"/>
      <c r="CF39" s="51"/>
      <c r="CG39" s="44"/>
      <c r="CH39" s="2"/>
      <c r="CI39" s="2"/>
      <c r="CJ39" s="3"/>
      <c r="CK39" s="3"/>
      <c r="CL39" s="3"/>
      <c r="CM39" s="3"/>
      <c r="CN39" s="3"/>
      <c r="CO39" s="2"/>
      <c r="CP39" s="10"/>
      <c r="CQ39" s="3"/>
      <c r="CR39" s="51"/>
      <c r="CS39" s="2"/>
      <c r="CT39" s="2"/>
      <c r="CU39" s="3"/>
      <c r="CV39" s="3"/>
      <c r="CW39" s="3"/>
      <c r="CX39" s="3"/>
      <c r="CY39" s="3"/>
      <c r="CZ39" s="2"/>
      <c r="DA39" s="10"/>
      <c r="DB39" s="3"/>
      <c r="DC39" s="51"/>
      <c r="DD39" s="2"/>
      <c r="DE39" s="2"/>
      <c r="DF39" s="3"/>
      <c r="DG39" s="3"/>
      <c r="DH39" s="3"/>
      <c r="DI39" s="3"/>
      <c r="DJ39" s="3"/>
      <c r="DK39" s="2"/>
      <c r="DL39" s="10"/>
      <c r="DM39" s="3"/>
      <c r="DN39" s="51"/>
    </row>
    <row r="40" spans="1:118" x14ac:dyDescent="0.2">
      <c r="A40" s="5">
        <v>27</v>
      </c>
      <c r="C40" s="47" t="s">
        <v>39</v>
      </c>
    </row>
    <row r="42" spans="1:118" x14ac:dyDescent="0.2">
      <c r="A42" s="5" t="s">
        <v>47</v>
      </c>
    </row>
  </sheetData>
  <sortState ref="A7:DN37">
    <sortCondition descending="1" ref="F36:F37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2"/>
  <sheetViews>
    <sheetView workbookViewId="0">
      <pane xSplit="3" topLeftCell="D1" activePane="topRight" state="frozen"/>
      <selection pane="topRight" activeCell="A7" sqref="A7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5.710937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44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45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76</v>
      </c>
      <c r="D7" s="30" t="s">
        <v>77</v>
      </c>
      <c r="E7" s="30" t="s">
        <v>66</v>
      </c>
      <c r="F7" s="45">
        <f xml:space="preserve"> AB7+AQ7+BE7+BS7+CG7</f>
        <v>500</v>
      </c>
      <c r="G7" s="29">
        <f>H7+I7+J7</f>
        <v>445.36</v>
      </c>
      <c r="H7" s="22">
        <f>X7+AM7+BA7+BO7+CC7+CO7+CZ7+DK7</f>
        <v>323.36</v>
      </c>
      <c r="I7" s="7">
        <f>Z7+AO7+BC7+BQ7+CE7+CQ7+DB7+DM7</f>
        <v>0</v>
      </c>
      <c r="J7" s="24">
        <f>R7+AG7+AU7+BI7+BW7+CJ7+CU7+DF7</f>
        <v>122</v>
      </c>
      <c r="K7" s="12">
        <v>45</v>
      </c>
      <c r="L7" s="2"/>
      <c r="M7" s="2"/>
      <c r="N7" s="2"/>
      <c r="O7" s="2"/>
      <c r="P7" s="2"/>
      <c r="Q7" s="2"/>
      <c r="R7" s="3">
        <v>60</v>
      </c>
      <c r="S7" s="3"/>
      <c r="T7" s="3"/>
      <c r="U7" s="3"/>
      <c r="V7" s="3"/>
      <c r="W7" s="13"/>
      <c r="X7" s="6">
        <f>K7+L7+M7+N7+O7+P7+Q7</f>
        <v>45</v>
      </c>
      <c r="Y7" s="10">
        <f>R7</f>
        <v>60</v>
      </c>
      <c r="Z7" s="3">
        <f>(S7*5)+(T7*10)+(U7*15)+(V7*10)+(W7*20)</f>
        <v>0</v>
      </c>
      <c r="AA7" s="33">
        <f>X7+Y7+Z7</f>
        <v>105</v>
      </c>
      <c r="AB7" s="44">
        <f>(MIN(AA$5:AA$7)/AA7)*100</f>
        <v>100</v>
      </c>
      <c r="AC7" s="12">
        <v>78.17</v>
      </c>
      <c r="AD7" s="2"/>
      <c r="AE7" s="2"/>
      <c r="AF7" s="2"/>
      <c r="AG7" s="3">
        <v>43</v>
      </c>
      <c r="AH7" s="3"/>
      <c r="AI7" s="3"/>
      <c r="AJ7" s="3"/>
      <c r="AK7" s="3"/>
      <c r="AL7" s="3"/>
      <c r="AM7" s="6">
        <f>AC7+AD7+AE7+AF7</f>
        <v>78.17</v>
      </c>
      <c r="AN7" s="10">
        <f>AG7</f>
        <v>43</v>
      </c>
      <c r="AO7" s="3">
        <f>(AH7*5)+(AI7*10)+(AJ7*15)+(AK7*10)+(AL7*20)</f>
        <v>0</v>
      </c>
      <c r="AP7" s="11">
        <f>AM7+AN7+AO7</f>
        <v>121.17</v>
      </c>
      <c r="AQ7" s="44">
        <f>(MIN(AP$5:AP$7)/AP7)*100</f>
        <v>100</v>
      </c>
      <c r="AR7" s="12">
        <v>34.450000000000003</v>
      </c>
      <c r="AS7" s="2"/>
      <c r="AT7" s="2"/>
      <c r="AU7" s="3">
        <v>1</v>
      </c>
      <c r="AV7" s="3"/>
      <c r="AW7" s="3"/>
      <c r="AX7" s="3"/>
      <c r="AY7" s="3"/>
      <c r="AZ7" s="3"/>
      <c r="BA7" s="6">
        <f>AR7+AS7+AT7</f>
        <v>34.450000000000003</v>
      </c>
      <c r="BB7" s="10">
        <f>AU7</f>
        <v>1</v>
      </c>
      <c r="BC7" s="3">
        <f>(AV7*5)+(AW7*10)+(AX7*15)+(AY7*10)+(AZ7*20)</f>
        <v>0</v>
      </c>
      <c r="BD7" s="11">
        <f>BA7+BB7+BC7</f>
        <v>35.450000000000003</v>
      </c>
      <c r="BE7" s="44">
        <f>(MIN(BD$5:BD$7)/BD7)*100</f>
        <v>100</v>
      </c>
      <c r="BF7" s="12">
        <v>62.68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62.68</v>
      </c>
      <c r="BP7" s="10">
        <f>BI7</f>
        <v>4</v>
      </c>
      <c r="BQ7" s="3">
        <f>(BJ7*5)+(BK7*10)+(BL7*15)+(BM7*10)+(BN7*20)</f>
        <v>0</v>
      </c>
      <c r="BR7" s="33">
        <f>BO7+BP7+BQ7</f>
        <v>66.680000000000007</v>
      </c>
      <c r="BS7" s="44">
        <f>(MIN(BR$5:BR$7)/BR7)*100</f>
        <v>100</v>
      </c>
      <c r="BT7" s="12">
        <v>103.06</v>
      </c>
      <c r="BU7" s="2"/>
      <c r="BV7" s="2"/>
      <c r="BW7" s="3">
        <v>14</v>
      </c>
      <c r="BX7" s="3"/>
      <c r="BY7" s="3"/>
      <c r="BZ7" s="3"/>
      <c r="CA7" s="3"/>
      <c r="CB7" s="3"/>
      <c r="CC7" s="6">
        <f>BT7+BU7+BV7</f>
        <v>103.06</v>
      </c>
      <c r="CD7" s="10">
        <f>BW7</f>
        <v>14</v>
      </c>
      <c r="CE7" s="3">
        <f>(BX7*5)+(BY7*10)+(BZ7*15)+(CA7*10)+(CB7*20)</f>
        <v>0</v>
      </c>
      <c r="CF7" s="11">
        <f>CC7+CD7+CE7</f>
        <v>117.06</v>
      </c>
      <c r="CG7" s="44">
        <f>(MIN(CF$5:CF$7)/CF7)*100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49"/>
      <c r="B8" s="49"/>
      <c r="C8" s="52"/>
      <c r="D8" s="30"/>
      <c r="E8" s="30"/>
      <c r="F8" s="45"/>
      <c r="G8" s="50"/>
      <c r="H8" s="2"/>
      <c r="I8" s="3"/>
      <c r="J8" s="3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2"/>
      <c r="Y8" s="10"/>
      <c r="Z8" s="3"/>
      <c r="AA8" s="51"/>
      <c r="AB8" s="44"/>
      <c r="AC8" s="2"/>
      <c r="AD8" s="2"/>
      <c r="AE8" s="2"/>
      <c r="AF8" s="2"/>
      <c r="AG8" s="3"/>
      <c r="AH8" s="3"/>
      <c r="AI8" s="3"/>
      <c r="AJ8" s="3"/>
      <c r="AK8" s="3"/>
      <c r="AL8" s="3"/>
      <c r="AM8" s="2"/>
      <c r="AN8" s="10"/>
      <c r="AO8" s="3"/>
      <c r="AP8" s="51"/>
      <c r="AQ8" s="44"/>
      <c r="AR8" s="2"/>
      <c r="AS8" s="2"/>
      <c r="AT8" s="2"/>
      <c r="AU8" s="3"/>
      <c r="AV8" s="3"/>
      <c r="AW8" s="3"/>
      <c r="AX8" s="3"/>
      <c r="AY8" s="3"/>
      <c r="AZ8" s="3"/>
      <c r="BA8" s="2"/>
      <c r="BB8" s="10"/>
      <c r="BC8" s="3"/>
      <c r="BD8" s="51"/>
      <c r="BE8" s="44"/>
      <c r="BF8" s="2"/>
      <c r="BG8" s="2"/>
      <c r="BH8" s="2"/>
      <c r="BI8" s="3"/>
      <c r="BJ8" s="3"/>
      <c r="BK8" s="3"/>
      <c r="BL8" s="3"/>
      <c r="BM8" s="3"/>
      <c r="BN8" s="3"/>
      <c r="BO8" s="2"/>
      <c r="BP8" s="10"/>
      <c r="BQ8" s="3"/>
      <c r="BR8" s="51"/>
      <c r="BS8" s="44"/>
      <c r="BT8" s="2"/>
      <c r="BU8" s="2"/>
      <c r="BV8" s="2"/>
      <c r="BW8" s="3"/>
      <c r="BX8" s="3"/>
      <c r="BY8" s="3"/>
      <c r="BZ8" s="3"/>
      <c r="CA8" s="3"/>
      <c r="CB8" s="3"/>
      <c r="CC8" s="2"/>
      <c r="CD8" s="10"/>
      <c r="CE8" s="3"/>
      <c r="CF8" s="51"/>
      <c r="CG8" s="44"/>
      <c r="CH8" s="2"/>
      <c r="CI8" s="2"/>
      <c r="CJ8" s="3"/>
      <c r="CK8" s="3"/>
      <c r="CL8" s="3"/>
      <c r="CM8" s="3"/>
      <c r="CN8" s="3"/>
      <c r="CO8" s="2"/>
      <c r="CP8" s="10"/>
      <c r="CQ8" s="3"/>
      <c r="CR8" s="51"/>
      <c r="CS8" s="2"/>
      <c r="CT8" s="2"/>
      <c r="CU8" s="3"/>
      <c r="CV8" s="3"/>
      <c r="CW8" s="3"/>
      <c r="CX8" s="3"/>
      <c r="CY8" s="3"/>
      <c r="CZ8" s="2"/>
      <c r="DA8" s="10"/>
      <c r="DB8" s="3"/>
      <c r="DC8" s="51"/>
      <c r="DD8" s="2"/>
      <c r="DE8" s="2"/>
      <c r="DF8" s="3"/>
      <c r="DG8" s="3"/>
      <c r="DH8" s="3"/>
      <c r="DI8" s="3"/>
      <c r="DJ8" s="3"/>
      <c r="DK8" s="2"/>
      <c r="DL8" s="10"/>
      <c r="DM8" s="3"/>
      <c r="DN8" s="51"/>
    </row>
    <row r="9" spans="1:118" ht="15" x14ac:dyDescent="0.2">
      <c r="A9" s="49"/>
      <c r="B9" s="49"/>
      <c r="C9" s="8"/>
      <c r="D9" s="31"/>
      <c r="E9" s="30"/>
      <c r="F9" s="45"/>
      <c r="G9" s="50"/>
      <c r="H9" s="2"/>
      <c r="I9" s="3"/>
      <c r="J9" s="3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2"/>
      <c r="Y9" s="10"/>
      <c r="Z9" s="3"/>
      <c r="AA9" s="50"/>
      <c r="AB9" s="44"/>
      <c r="AC9" s="2"/>
      <c r="AD9" s="2"/>
      <c r="AE9" s="2"/>
      <c r="AF9" s="2"/>
      <c r="AG9" s="3"/>
      <c r="AH9" s="3"/>
      <c r="AI9" s="3"/>
      <c r="AJ9" s="3"/>
      <c r="AK9" s="3"/>
      <c r="AL9" s="3"/>
      <c r="AM9" s="2"/>
      <c r="AN9" s="10"/>
      <c r="AO9" s="3"/>
      <c r="AP9" s="51"/>
      <c r="AQ9" s="44"/>
      <c r="AR9" s="2"/>
      <c r="AS9" s="2"/>
      <c r="AT9" s="2"/>
      <c r="AU9" s="3"/>
      <c r="AV9" s="3"/>
      <c r="AW9" s="3"/>
      <c r="AX9" s="3"/>
      <c r="AY9" s="3"/>
      <c r="AZ9" s="3"/>
      <c r="BA9" s="2"/>
      <c r="BB9" s="10"/>
      <c r="BC9" s="3"/>
      <c r="BD9" s="51"/>
      <c r="BE9" s="44"/>
      <c r="BF9" s="2"/>
      <c r="BG9" s="2"/>
      <c r="BH9" s="2"/>
      <c r="BI9" s="3"/>
      <c r="BJ9" s="3"/>
      <c r="BK9" s="3"/>
      <c r="BL9" s="3"/>
      <c r="BM9" s="3"/>
      <c r="BN9" s="3"/>
      <c r="BO9" s="2"/>
      <c r="BP9" s="10"/>
      <c r="BQ9" s="3"/>
      <c r="BR9" s="50"/>
      <c r="BS9" s="44"/>
      <c r="BT9" s="2"/>
      <c r="BU9" s="2"/>
      <c r="BV9" s="2"/>
      <c r="BW9" s="3"/>
      <c r="BX9" s="3"/>
      <c r="BY9" s="3"/>
      <c r="BZ9" s="3"/>
      <c r="CA9" s="3"/>
      <c r="CB9" s="3"/>
      <c r="CC9" s="2"/>
      <c r="CD9" s="10"/>
      <c r="CE9" s="3"/>
      <c r="CF9" s="51"/>
      <c r="CG9" s="44"/>
      <c r="CH9" s="2"/>
      <c r="CI9" s="2"/>
      <c r="CJ9" s="3"/>
      <c r="CK9" s="3"/>
      <c r="CL9" s="3"/>
      <c r="CM9" s="3"/>
      <c r="CN9" s="3"/>
      <c r="CO9" s="2"/>
      <c r="CP9" s="10"/>
      <c r="CQ9" s="3"/>
      <c r="CR9" s="51"/>
      <c r="CS9" s="2"/>
      <c r="CT9" s="2"/>
      <c r="CU9" s="3"/>
      <c r="CV9" s="3"/>
      <c r="CW9" s="3"/>
      <c r="CX9" s="3"/>
      <c r="CY9" s="3"/>
      <c r="CZ9" s="2"/>
      <c r="DA9" s="10"/>
      <c r="DB9" s="3"/>
      <c r="DC9" s="51"/>
      <c r="DD9" s="2"/>
      <c r="DE9" s="2"/>
      <c r="DF9" s="3"/>
      <c r="DG9" s="3"/>
      <c r="DH9" s="3"/>
      <c r="DI9" s="3"/>
      <c r="DJ9" s="3"/>
      <c r="DK9" s="2"/>
      <c r="DL9" s="10"/>
      <c r="DM9" s="3"/>
      <c r="DN9" s="51"/>
    </row>
    <row r="10" spans="1:118" x14ac:dyDescent="0.2">
      <c r="A10" s="5">
        <v>1</v>
      </c>
      <c r="C10" s="47" t="s">
        <v>39</v>
      </c>
    </row>
    <row r="12" spans="1:118" x14ac:dyDescent="0.2">
      <c r="A12" s="5" t="s">
        <v>47</v>
      </c>
    </row>
  </sheetData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Division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2015-12-06T13:28:23Z</dcterms:modified>
</cp:coreProperties>
</file>